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SUBSANADOS JURIDICA TECNICA- PROTEGIDOS\"/>
    </mc:Choice>
  </mc:AlternateContent>
  <bookViews>
    <workbookView xWindow="120" yWindow="135" windowWidth="15480" windowHeight="6660" tabRatio="598" activeTab="2"/>
  </bookViews>
  <sheets>
    <sheet name="JURIDICA" sheetId="9" r:id="rId1"/>
    <sheet name="TECNICA" sheetId="8" r:id="rId2"/>
    <sheet name="FINANCIERA" sheetId="10" r:id="rId3"/>
  </sheets>
  <calcPr calcId="152511"/>
</workbook>
</file>

<file path=xl/calcChain.xml><?xml version="1.0" encoding="utf-8"?>
<calcChain xmlns="http://schemas.openxmlformats.org/spreadsheetml/2006/main">
  <c r="F149" i="8" l="1"/>
  <c r="D160" i="8" s="1"/>
  <c r="E134" i="8"/>
  <c r="D159" i="8" s="1"/>
  <c r="N128" i="8"/>
  <c r="M128" i="8"/>
  <c r="L128" i="8"/>
  <c r="K128" i="8"/>
  <c r="C130" i="8" s="1"/>
  <c r="A121" i="8"/>
  <c r="A122" i="8" s="1"/>
  <c r="A123" i="8" s="1"/>
  <c r="A124" i="8" s="1"/>
  <c r="A125" i="8" s="1"/>
  <c r="A126" i="8" s="1"/>
  <c r="A127" i="8" s="1"/>
  <c r="N61" i="8"/>
  <c r="M61" i="8"/>
  <c r="C66" i="8" s="1"/>
  <c r="L61" i="8"/>
  <c r="K61" i="8"/>
  <c r="C65" i="8" s="1"/>
  <c r="A55" i="8"/>
  <c r="A56" i="8" s="1"/>
  <c r="A57" i="8" s="1"/>
  <c r="A58" i="8" s="1"/>
  <c r="A59" i="8" s="1"/>
  <c r="A60" i="8" s="1"/>
  <c r="A54" i="8"/>
  <c r="D45" i="8"/>
  <c r="E44" i="8" s="1"/>
  <c r="C28" i="8"/>
  <c r="C27" i="8"/>
  <c r="C26" i="8"/>
  <c r="C25" i="8"/>
  <c r="C24" i="8"/>
  <c r="E22" i="8"/>
  <c r="E24" i="8" s="1"/>
  <c r="E159" i="8" l="1"/>
  <c r="C23" i="10" l="1"/>
  <c r="C22" i="10"/>
  <c r="C12" i="10"/>
  <c r="C13" i="10" s="1"/>
  <c r="A15" i="9" l="1"/>
  <c r="A16" i="9" s="1"/>
  <c r="A17" i="9" s="1"/>
  <c r="A18" i="9" s="1"/>
  <c r="A19" i="9" s="1"/>
  <c r="A20" i="9" s="1"/>
  <c r="A21" i="9" s="1"/>
  <c r="A22" i="9" s="1"/>
  <c r="A23" i="9" s="1"/>
  <c r="A24" i="9" s="1"/>
  <c r="A25" i="9" s="1"/>
  <c r="A26" i="9" s="1"/>
  <c r="A27" i="9" s="1"/>
</calcChain>
</file>

<file path=xl/sharedStrings.xml><?xml version="1.0" encoding="utf-8"?>
<sst xmlns="http://schemas.openxmlformats.org/spreadsheetml/2006/main" count="429" uniqueCount="225">
  <si>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</si>
  <si>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</si>
  <si>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</si>
  <si>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</si>
  <si>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</si>
  <si>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</si>
  <si>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</si>
  <si>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</si>
  <si>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</si>
  <si>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</si>
  <si>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</si>
  <si>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</si>
  <si>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</si>
  <si>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</si>
  <si>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</si>
  <si>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</si>
  <si>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</si>
  <si>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</si>
  <si>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</si>
  <si>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</si>
  <si>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</si>
  <si>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</si>
  <si>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</si>
  <si>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</si>
  <si>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</si>
  <si>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</si>
  <si>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</si>
  <si>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</si>
  <si>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</si>
  <si>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</si>
  <si>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</si>
  <si>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</si>
  <si>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</si>
  <si>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</si>
  <si>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</si>
  <si>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</si>
  <si>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</si>
  <si>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</si>
  <si>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</si>
  <si>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</si>
  <si>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</si>
  <si>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</si>
  <si>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</si>
  <si>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</si>
  <si>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</si>
  <si>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</si>
  <si>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</si>
  <si>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</si>
  <si>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</si>
  <si>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</si>
  <si>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</si>
  <si>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</si>
  <si>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</si>
  <si>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</si>
  <si>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</si>
  <si>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</si>
  <si>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</si>
  <si>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</si>
  <si>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</si>
  <si>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</si>
  <si>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</si>
  <si>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</si>
  <si>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</si>
  <si>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</si>
  <si>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</si>
  <si>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</si>
  <si>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</si>
  <si>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</si>
  <si>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</si>
  <si>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</si>
  <si>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REGISTRO UNICO TRIBUTARIO</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</si>
  <si>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</si>
  <si>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</si>
  <si>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</si>
  <si>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</si>
  <si>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</si>
  <si>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</si>
  <si>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</si>
  <si>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</si>
  <si>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</si>
  <si>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</si>
  <si>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</si>
  <si>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</si>
  <si>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</si>
  <si>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</si>
  <si>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</si>
  <si>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NOTA EXPLICATIVA: Este formato se debe diligenciarse cuantas veces sea necesario de acuerdo al numero de oferentes.</t>
  </si>
  <si>
    <t xml:space="preserve">                                                 INSTITUTO COLOMBIANO DE BIENESTAR FAMILIAR - ICBF</t>
  </si>
  <si>
    <t>Se procede a evaluar las propuestas presentadas por los siguientes oferentes:</t>
  </si>
  <si>
    <t>CERTIFICACION DE PARTICIPACION INDEPENDIENTE DEL PROPONENTE FORMATO 3</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</si>
  <si>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</si>
  <si>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</si>
  <si>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</si>
  <si>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</si>
  <si>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</si>
  <si>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</si>
  <si>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</si>
  <si>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</si>
  <si>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</si>
  <si>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</si>
  <si>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</si>
  <si>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</si>
  <si>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</si>
  <si>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</si>
  <si>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</si>
  <si>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</si>
  <si>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</si>
  <si>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</si>
  <si>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</si>
  <si>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</si>
  <si>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</si>
  <si>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</si>
  <si>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</si>
  <si>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</si>
  <si>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</si>
  <si>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</si>
  <si>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</si>
  <si>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</si>
  <si>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</si>
  <si>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</si>
  <si>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</si>
  <si>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</si>
  <si>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</si>
  <si>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</si>
  <si>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</si>
  <si>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t xml:space="preserve">GARANTIA DE SERIEDAD DE LA PROPUESTA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</si>
  <si>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</si>
  <si>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</si>
  <si>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</si>
  <si>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</si>
  <si>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</si>
  <si>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</si>
  <si>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</si>
  <si>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</si>
  <si>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</si>
  <si>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</si>
  <si>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</si>
  <si>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</si>
  <si>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</si>
  <si>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</si>
  <si>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</si>
  <si>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</si>
  <si>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</si>
  <si>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</si>
  <si>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</si>
  <si>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</si>
  <si>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</si>
  <si>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</si>
  <si>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</si>
  <si>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</si>
  <si>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CONVOCATORIA PÚBLICA DE APORTE No CP-04  DE 2014</t>
  </si>
  <si>
    <r>
      <t>En Manizales, a los 01 de Diciembre</t>
    </r>
    <r>
      <rPr>
        <b/>
        <sz val="11"/>
        <color rgb="FFFF0000"/>
        <rFont val="Arial Narrow"/>
        <family val="2"/>
      </rPr>
      <t xml:space="preserve"> </t>
    </r>
    <r>
      <rPr>
        <sz val="11"/>
        <color theme="1"/>
        <rFont val="Arial Narrow"/>
        <family val="2"/>
      </rPr>
      <t xml:space="preserve">de 2014, en las instalaciones del Instituto Colombiano de Bienestar Familiar –ICBF- de la Regional </t>
    </r>
    <r>
      <rPr>
        <b/>
        <sz val="11"/>
        <color theme="1"/>
        <rFont val="Arial Narrow"/>
        <family val="2"/>
      </rPr>
      <t xml:space="preserve">Caldas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ESPERANZA CUBIDES MARTINEZ ; MARIA LETICIA TORRES LOPEZ Estudio Financiero</t>
    </r>
    <r>
      <rPr>
        <b/>
        <sz val="11"/>
        <color theme="1"/>
        <rFont val="Arial Narrow"/>
        <family val="2"/>
      </rPr>
      <t>:</t>
    </r>
    <r>
      <rPr>
        <sz val="11"/>
        <color theme="1"/>
        <rFont val="Arial Narrow"/>
        <family val="2"/>
      </rPr>
      <t xml:space="preserve">  ANA MARIA HERERA DE LOS RIOS; ANGELA MARIA CASTAÑO DIAZ  y Estudio Jurídico</t>
    </r>
    <r>
      <rPr>
        <b/>
        <sz val="11"/>
        <color theme="1"/>
        <rFont val="Arial Narrow"/>
        <family val="2"/>
      </rPr>
      <t>:</t>
    </r>
    <r>
      <rPr>
        <sz val="11"/>
        <color theme="1"/>
        <rFont val="Arial Narrow"/>
        <family val="2"/>
      </rPr>
      <t xml:space="preserve">  JHON ALEXANDER RESTREPO RAMIREZ Y JUAN DAVID DUQUE RENDON con el fin de estudiar y evaluar las propuestas presentadas con ocasión de la Convocatoria Pública de aporte No. CP-04de 2014, cuyo objeto consiste en</t>
    </r>
    <r>
      <rPr>
        <b/>
        <sz val="11"/>
        <color theme="1"/>
        <rFont val="Arial Narrow"/>
        <family val="2"/>
      </rPr>
      <t>: Atender a niños y niñas menores de 5 años, o hasta su ingreso al grado de transición, en los servicios de educación inicial y cuidado, en las modalidades Centros de Desarrollo Infantil y Desarrollo Infantil en medio familiar, con el fin de promover el desarrollo integral de la primera infancia con calidad, de conformidad con los lineamientos, estándares de calidad y las directrices, y parámetros establecidos por el ICBF.</t>
    </r>
  </si>
  <si>
    <t>COOASOBIEN (21 AÑOS)</t>
  </si>
  <si>
    <t>FESCO</t>
  </si>
  <si>
    <t>Centro de Desarrollo Versalles</t>
  </si>
  <si>
    <t xml:space="preserve">comité Asesor Voluntario de Nutrición - Nutrir </t>
  </si>
  <si>
    <t>FANDIS</t>
  </si>
  <si>
    <t>FUNDACION NIÑOS DEL SOL</t>
  </si>
  <si>
    <t>COOPSALUDCOM</t>
  </si>
  <si>
    <t>Cooperativa de Asociaciones Comunitarias y de Hogares del Municipio de Salamina Caldas COASHOGARES</t>
  </si>
  <si>
    <t>CORPORACION SAGRADA FAMILIA</t>
  </si>
  <si>
    <t>FE Y ALEGRIA COLOMBIA</t>
  </si>
  <si>
    <t>ASOCIACION MUNDOS HERMANOS "O.N.G."</t>
  </si>
  <si>
    <t>CONSORCIO LA ISLA</t>
  </si>
  <si>
    <t>CENTRO DE DESARROLLO COMUNITARIO VERSALLES</t>
  </si>
  <si>
    <t>COMITÉ ASESOR VOLUNTARIO DE NUTRICION - NUTRIR</t>
  </si>
  <si>
    <t>COOPERATIVA DE ASOCIACIONES COMUNITARIAS  Y DE HOGARES DEL MUNICIPIO DE SALAMINA CALDAS - COASHOGARES</t>
  </si>
  <si>
    <t>X</t>
  </si>
  <si>
    <t>COOPERATIVA MULTIACTIVA DE ASOCIADOS Y ASOCIACIONES DE LOS HOGARES COMUNITARIOS DE BIENESTAR "COOASOBIEN"</t>
  </si>
  <si>
    <t>FUNDACION   FESCO</t>
  </si>
  <si>
    <t>COOPERATIVA MULTIACTIVA DE ASESORIAS, SERVICIOS DE SALUD Y TRABAJO COMUNITARIO .COOPSALUDCOM</t>
  </si>
  <si>
    <t>COOPERATIVA DE BIENESTAR  SOCIAL. COBIENESTAR</t>
  </si>
  <si>
    <t>COOPERATIVA MULTIACTIVA DE HOGARES COMUNITARIOS DE BIENESTAR FAMILIA DE NEIRA CALDAS. COOMULHOCOBIN</t>
  </si>
  <si>
    <t>PODER EN CASO DE QUE EL PROPONENTE ACTÚE A TRAVÉS DE APODERADO</t>
  </si>
  <si>
    <t>4 A 6</t>
  </si>
  <si>
    <t>CERTIFICAD DE CUMPLIMIENTO DE PAGO DE APORTES DE SEGURIDAD SOCIAL Y PARAFISCALES. FORMATO 2</t>
  </si>
  <si>
    <t>CERTIFICADO DE EXISTENCIA Y REPRESENTACIÓN LEGAL DEL PROPONENTE</t>
  </si>
  <si>
    <t>RUP (SI APLICA)</t>
  </si>
  <si>
    <t>10  A  13</t>
  </si>
  <si>
    <t xml:space="preserve">AUTORIZACION DEL REPRESENTANTE LEGAL Y/O APODERADO PARA PRESENTAR PROPUESTA O SUSCRIBIR EL CONTRATO (DE REQUERIRSE DE ACUERDO A LOS ESTATUTOS) </t>
  </si>
  <si>
    <t>4  A  6</t>
  </si>
  <si>
    <t xml:space="preserve">FOTOCOPIA DE LA CEDULA DE CIUDADANIA </t>
  </si>
  <si>
    <t>CONSULTA ANTECEDENTES PENALES DEL REPRESENTANTE LEGAL</t>
  </si>
  <si>
    <t>RESOLUCIÓN POR LA CUAL EL ICBF OTROGA O RECONOCE PERSONERÍA JURÍDICA EN LOS CASOS QUE APLIQUE</t>
  </si>
  <si>
    <t>RESOLUCION 02557 DEL 05 DE AGOSTO DE 2013</t>
  </si>
  <si>
    <t>7 A 9</t>
  </si>
  <si>
    <t xml:space="preserve">PROPONENTE No. 5.  FUNDACION DE ATENCION A NIÑOS DISCAPACITADOS - FANDIS </t>
  </si>
  <si>
    <t>FUNDACION DE ATENCION A NIÑOS DISCAPACITADOS - FANDIS</t>
  </si>
  <si>
    <t xml:space="preserve">CARTA DE PRESENTACION DE LA PROPUESTA DONDE SE INDIQUE EL GRUPO O CRUPOS EN LOS QUE VA A PARTICIPAR FORMATO 1       </t>
  </si>
  <si>
    <t xml:space="preserve">GRUPO 25 </t>
  </si>
  <si>
    <t>GRUPO 25   480-47-994000025983 VALOR: $ 20,882,810,00</t>
  </si>
  <si>
    <t>156 A  158</t>
  </si>
  <si>
    <t>FUNDACION DE ATENCION DE NIÑOS DISCAPACITADOS</t>
  </si>
  <si>
    <t>810,002,998-2</t>
  </si>
  <si>
    <t xml:space="preserve">CUMPLE </t>
  </si>
  <si>
    <t>EL PROPONENTE CUMPLE ___X___ NO CUMPLE _______</t>
  </si>
  <si>
    <t>FUNDACIÓN DE ATENCION AL NIÑO DISCAPACITADO FANDIS</t>
  </si>
  <si>
    <t>ICBF REGIONAL CALDAS</t>
  </si>
  <si>
    <t>25-27</t>
  </si>
  <si>
    <t>ALCALDIA DE LA DORADA</t>
  </si>
  <si>
    <t>SO</t>
  </si>
  <si>
    <t>G1 SAN VICENTE</t>
  </si>
  <si>
    <t>CDI - MODALIDAD FAMILIAR</t>
  </si>
  <si>
    <t>MANZANARES - CZ SUR ORIENTE</t>
  </si>
  <si>
    <t>NA</t>
  </si>
  <si>
    <t>G2 CAMPOALEGRE</t>
  </si>
  <si>
    <t>G3 EL VERGEL</t>
  </si>
  <si>
    <t>G4 SAN JOSE</t>
  </si>
  <si>
    <r>
      <rPr>
        <b/>
        <sz val="9"/>
        <color theme="1"/>
        <rFont val="Calibri"/>
        <family val="2"/>
        <scheme val="minor"/>
      </rPr>
      <t xml:space="preserve">CUMPLE PROPORCION </t>
    </r>
    <r>
      <rPr>
        <b/>
        <sz val="9"/>
        <color rgb="FFFF0000"/>
        <rFont val="Calibri"/>
        <family val="2"/>
        <scheme val="minor"/>
      </rPr>
      <t>TIEMPO</t>
    </r>
    <r>
      <rPr>
        <b/>
        <sz val="11"/>
        <color theme="1"/>
        <rFont val="Calibri"/>
        <family val="2"/>
        <scheme val="minor"/>
      </rPr>
      <t xml:space="preserve">
SI /NO</t>
    </r>
  </si>
  <si>
    <t>1/300</t>
  </si>
  <si>
    <t>CRISTHIAN DARIO OSPINA LOPEZ</t>
  </si>
  <si>
    <t>ADMINISTRADOR DE EMPRESAS</t>
  </si>
  <si>
    <t>UNIVERSIDAD MILITAR NUEVA GRANADA</t>
  </si>
  <si>
    <t xml:space="preserve">FANDIS
FANDIS
HOGAR JUVENIL MANOS AMIGAS
FANDIS
</t>
  </si>
  <si>
    <t>01/07/2011-30/11/2011
01/01/2013-23/10/2013
01/02/2012-31/12/2012
01/10/2013-07/01/2014
08/01/2014-AL 21/11/2014</t>
  </si>
  <si>
    <t>COORDINADOR PEDAGÓGICO
COORDINADOR PEDAGÓGICO
COORDINADOR
PAIPI
COORDINADOR
COORDINADOR</t>
  </si>
  <si>
    <t>APOYO PSICOSOCIAL</t>
  </si>
  <si>
    <t>1/150</t>
  </si>
  <si>
    <t>JHON FREDY ARIAS SOTO</t>
  </si>
  <si>
    <t>PSICOLOGO</t>
  </si>
  <si>
    <t>UNIVERSIDAD NACIONAL ABIERTA Y A DISTANCIA</t>
  </si>
  <si>
    <t>MEDICOS SIN FRONTERAS
FUNDACION ENSEÑAME A PESCAR
ASOCIACION CRSTIANA NUEVO NACIMIENTO</t>
  </si>
  <si>
    <t>(NO ESPECIFICA)
01/07/2008-30/09/2009
02/11/2007-15/02/2008</t>
  </si>
  <si>
    <t>PSICOLOGO
PSICOLOGO
FACILITADOR DEL CONTRATO</t>
  </si>
  <si>
    <t>SE ANEXO EN EL TIEMPO IDONEO PARA LA SUBSANACION DE LAS OBSERVACIONES PRESENTADA EN EL INFORME PARCIAL DE EVALUACUION.</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</si>
</sst>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quot;$&quot;\ #,##0_);[Red]\(&quot;$&quot;\ #,##0\)"/>
    <numFmt numFmtId="165" formatCode="[$$-240A]\ #,##0"/>
    <numFmt numFmtId="166" formatCode="[$$-2C0A]\ #,##0"/>
    <numFmt numFmtId="167" formatCode="[$$-240A]\ #,##0.00"/>
    <numFmt numFmtId="168" formatCode="_-* #,##0\ _€_-;\-* #,##0\ _€_-;_-* &quot;-&quot;??\ _€_-;_-@_-"/>
    <numFmt numFmtId="169" formatCode="[$$-2C0A]\ #,##0.00"/>
    <numFmt numFmtId="170" formatCode="&quot;$&quot;#,##0"/>
  </numFmts>
  <fonts count="43"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sz val="11"/>
      <color rgb="FFFF0000"/>
      <name val="Arial Narrow"/>
      <family val="2"/>
    </font>
    <font>
      <sz val="10"/>
      <name val="Arial Narrow"/>
      <family val="2"/>
    </font>
    <font>
      <b/>
      <sz val="10"/>
      <name val="Arial Narrow"/>
      <family val="2"/>
    </font>
    <font>
      <sz val="10"/>
      <color theme="1"/>
      <name val="Arial Narrow"/>
      <family val="2"/>
    </font>
    <font>
      <sz val="9"/>
      <color theme="1"/>
      <name val="Arial Narrow"/>
      <family val="2"/>
    </font>
    <font>
      <sz val="9"/>
      <color theme="1"/>
      <name val="Calibri"/>
      <family val="2"/>
      <scheme val="minor"/>
    </font>
    <font>
      <b/>
      <sz val="9"/>
      <color rgb="FFFF0000"/>
      <name val="Calibri"/>
      <family val="2"/>
      <scheme val="minor"/>
    </font>
  </fonts>
  <fills count="11">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right/>
      <top style="thin">
        <color indexed="64"/>
      </top>
      <bottom style="thin">
        <color indexed="64"/>
      </bottom>
      <diagonal/>
    </border>
    <border>
      <left style="medium">
        <color rgb="FF000000"/>
      </left>
      <right/>
      <top style="medium">
        <color rgb="FF000000"/>
      </top>
      <bottom/>
      <diagonal/>
    </border>
    <border>
      <left/>
      <right/>
      <top/>
      <bottom style="thin">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64">
    <xf numFmtId="0" fontId="0" fillId="0" borderId="0" xfId="0"/>
    <xf numFmtId="0" fontId="0" fillId="0" borderId="1" xfId="0" applyBorder="1"/>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166" fontId="0" fillId="0" borderId="0" xfId="0" applyNumberFormat="1" applyFill="1" applyBorder="1" applyAlignment="1">
      <alignment horizontal="center" vertical="center"/>
    </xf>
    <xf numFmtId="165" fontId="0" fillId="0" borderId="0" xfId="0" applyNumberFormat="1" applyBorder="1" applyAlignment="1">
      <alignment vertical="center"/>
    </xf>
    <xf numFmtId="168" fontId="13" fillId="0" borderId="1" xfId="1" applyNumberFormat="1" applyFont="1" applyFill="1" applyBorder="1" applyAlignment="1">
      <alignment horizontal="righ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left" vertical="center" wrapText="1"/>
      <protection locked="0"/>
    </xf>
    <xf numFmtId="0" fontId="0" fillId="2" borderId="1" xfId="0" applyFill="1" applyBorder="1" applyAlignment="1">
      <alignment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169" fontId="1" fillId="0" borderId="1" xfId="0" applyNumberFormat="1" applyFont="1" applyFill="1" applyBorder="1" applyAlignment="1">
      <alignment horizontal="center"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5"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6" borderId="1" xfId="0" applyFont="1" applyFill="1" applyBorder="1" applyAlignment="1">
      <alignment horizontal="center" vertical="center" wrapText="1"/>
    </xf>
    <xf numFmtId="0" fontId="25" fillId="6" borderId="5" xfId="0" applyFont="1" applyFill="1" applyBorder="1" applyAlignment="1">
      <alignment horizontal="center" vertical="center" wrapText="1"/>
    </xf>
    <xf numFmtId="0" fontId="25" fillId="0" borderId="0" xfId="0" applyFont="1" applyBorder="1" applyAlignment="1">
      <alignment horizontal="center" vertical="center"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25" fillId="0" borderId="1" xfId="0" applyFont="1" applyBorder="1" applyAlignment="1">
      <alignment horizontal="center" vertical="center"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6" fillId="7" borderId="0" xfId="0" applyFont="1" applyFill="1" applyAlignment="1">
      <alignment vertical="center"/>
    </xf>
    <xf numFmtId="0" fontId="27" fillId="7" borderId="27" xfId="0" applyFont="1" applyFill="1" applyBorder="1" applyAlignment="1">
      <alignment vertical="center"/>
    </xf>
    <xf numFmtId="0" fontId="27" fillId="7" borderId="28" xfId="0" applyFont="1" applyFill="1" applyBorder="1" applyAlignment="1">
      <alignment horizontal="center" vertical="center" wrapText="1"/>
    </xf>
    <xf numFmtId="0" fontId="28" fillId="0" borderId="29" xfId="0" applyFont="1" applyBorder="1" applyAlignment="1">
      <alignment vertical="center" wrapText="1"/>
    </xf>
    <xf numFmtId="0" fontId="28" fillId="0" borderId="28" xfId="0" applyFont="1" applyBorder="1" applyAlignment="1">
      <alignment vertical="center"/>
    </xf>
    <xf numFmtId="0" fontId="27" fillId="7" borderId="29" xfId="0" applyFont="1" applyFill="1" applyBorder="1" applyAlignment="1">
      <alignment vertical="center"/>
    </xf>
    <xf numFmtId="0" fontId="28" fillId="7" borderId="28" xfId="0" applyFont="1" applyFill="1" applyBorder="1" applyAlignment="1">
      <alignment vertical="center"/>
    </xf>
    <xf numFmtId="0" fontId="28" fillId="7" borderId="0" xfId="0" applyFont="1" applyFill="1" applyAlignment="1">
      <alignment vertical="center"/>
    </xf>
    <xf numFmtId="0" fontId="28" fillId="7" borderId="29" xfId="0" applyFont="1" applyFill="1" applyBorder="1" applyAlignment="1">
      <alignment vertical="center"/>
    </xf>
    <xf numFmtId="0" fontId="27" fillId="7" borderId="30" xfId="0" applyFont="1" applyFill="1" applyBorder="1" applyAlignment="1">
      <alignment vertical="center"/>
    </xf>
    <xf numFmtId="0" fontId="27" fillId="7" borderId="0" xfId="0" applyFont="1" applyFill="1" applyAlignment="1">
      <alignment horizontal="center" vertical="center"/>
    </xf>
    <xf numFmtId="0" fontId="27" fillId="7" borderId="29" xfId="0" applyFont="1" applyFill="1" applyBorder="1" applyAlignment="1">
      <alignment horizontal="center" vertical="center"/>
    </xf>
    <xf numFmtId="0" fontId="28" fillId="7" borderId="25" xfId="0" applyFont="1" applyFill="1" applyBorder="1" applyAlignment="1">
      <alignment vertical="center"/>
    </xf>
    <xf numFmtId="0" fontId="28" fillId="8" borderId="26" xfId="0" applyFont="1" applyFill="1" applyBorder="1" applyAlignment="1">
      <alignment vertical="center"/>
    </xf>
    <xf numFmtId="0" fontId="28" fillId="7" borderId="27" xfId="0" applyFont="1" applyFill="1" applyBorder="1" applyAlignment="1">
      <alignment vertical="center"/>
    </xf>
    <xf numFmtId="0" fontId="28" fillId="8" borderId="0" xfId="0" applyFont="1" applyFill="1" applyAlignment="1">
      <alignment vertical="center"/>
    </xf>
    <xf numFmtId="0" fontId="28" fillId="7" borderId="33" xfId="0" applyFont="1" applyFill="1" applyBorder="1" applyAlignment="1">
      <alignment vertical="center"/>
    </xf>
    <xf numFmtId="0" fontId="28" fillId="8" borderId="35" xfId="0" applyFont="1" applyFill="1" applyBorder="1" applyAlignment="1">
      <alignment vertical="center"/>
    </xf>
    <xf numFmtId="0" fontId="28" fillId="7" borderId="36" xfId="0" applyFont="1" applyFill="1" applyBorder="1" applyAlignment="1">
      <alignment vertical="center"/>
    </xf>
    <xf numFmtId="0" fontId="27" fillId="7" borderId="28" xfId="0" applyFont="1" applyFill="1" applyBorder="1" applyAlignment="1">
      <alignment vertical="center"/>
    </xf>
    <xf numFmtId="0" fontId="27" fillId="7" borderId="36" xfId="0" applyFont="1" applyFill="1" applyBorder="1" applyAlignment="1">
      <alignment horizontal="center" vertical="center"/>
    </xf>
    <xf numFmtId="0" fontId="27" fillId="7" borderId="0" xfId="0" applyFont="1" applyFill="1" applyAlignment="1">
      <alignment horizontal="right" vertical="center"/>
    </xf>
    <xf numFmtId="0" fontId="27" fillId="7" borderId="0" xfId="0" applyFont="1" applyFill="1" applyAlignment="1">
      <alignment vertical="center"/>
    </xf>
    <xf numFmtId="0" fontId="28" fillId="0" borderId="29" xfId="0" applyFont="1" applyBorder="1" applyAlignment="1">
      <alignment vertical="center"/>
    </xf>
    <xf numFmtId="0" fontId="28" fillId="7" borderId="35" xfId="0" applyFont="1" applyFill="1" applyBorder="1" applyAlignment="1">
      <alignment vertical="center" wrapText="1"/>
    </xf>
    <xf numFmtId="0" fontId="29" fillId="0" borderId="0" xfId="0" applyFont="1"/>
    <xf numFmtId="0" fontId="33"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4" fillId="7" borderId="33" xfId="0" applyFont="1" applyFill="1" applyBorder="1" applyAlignment="1">
      <alignment vertical="center"/>
    </xf>
    <xf numFmtId="0" fontId="34" fillId="7" borderId="33" xfId="0" applyFont="1" applyFill="1" applyBorder="1" applyAlignment="1">
      <alignment horizontal="center" vertical="center"/>
    </xf>
    <xf numFmtId="0" fontId="34" fillId="7" borderId="33" xfId="0" applyFont="1" applyFill="1" applyBorder="1" applyAlignment="1">
      <alignment vertical="center" wrapText="1"/>
    </xf>
    <xf numFmtId="0" fontId="0" fillId="0" borderId="0" xfId="0" applyBorder="1"/>
    <xf numFmtId="0" fontId="25" fillId="0" borderId="40" xfId="0" applyFont="1" applyBorder="1" applyAlignment="1">
      <alignment horizontal="center" vertical="center" wrapText="1"/>
    </xf>
    <xf numFmtId="0" fontId="30" fillId="0" borderId="0" xfId="0" applyFont="1" applyBorder="1" applyAlignment="1">
      <alignment horizontal="justify" vertical="center"/>
    </xf>
    <xf numFmtId="0" fontId="39" fillId="0" borderId="0" xfId="0" applyFont="1"/>
    <xf numFmtId="0" fontId="0" fillId="0" borderId="0" xfId="0" applyAlignment="1">
      <alignment horizontal="centerContinuous" vertical="justify"/>
    </xf>
    <xf numFmtId="0" fontId="0" fillId="0" borderId="0" xfId="0" applyAlignment="1">
      <alignment horizontal="center" vertical="justify"/>
    </xf>
    <xf numFmtId="0" fontId="6" fillId="0" borderId="0" xfId="0" applyFont="1"/>
    <xf numFmtId="0" fontId="40" fillId="7" borderId="19" xfId="0" applyFont="1" applyFill="1" applyBorder="1" applyAlignment="1">
      <alignment horizontal="center" vertical="center" wrapText="1" readingOrder="1"/>
    </xf>
    <xf numFmtId="0" fontId="0" fillId="0" borderId="1" xfId="0" applyBorder="1" applyAlignment="1">
      <alignment horizontal="center" vertical="center" wrapText="1" readingOrder="1"/>
    </xf>
    <xf numFmtId="0" fontId="40" fillId="7" borderId="22" xfId="0" applyFont="1" applyFill="1" applyBorder="1" applyAlignment="1">
      <alignment horizontal="center" vertical="center" wrapText="1" readingOrder="1"/>
    </xf>
    <xf numFmtId="0" fontId="40" fillId="0" borderId="22" xfId="0" applyFont="1" applyBorder="1" applyAlignment="1">
      <alignment horizontal="center" vertical="center" wrapText="1" readingOrder="1"/>
    </xf>
    <xf numFmtId="0" fontId="0" fillId="0" borderId="1" xfId="0" applyBorder="1" applyAlignment="1">
      <alignment horizontal="center" vertical="center" wrapText="1" readingOrder="1"/>
    </xf>
    <xf numFmtId="0" fontId="27" fillId="7" borderId="33" xfId="0" applyFont="1" applyFill="1" applyBorder="1" applyAlignment="1">
      <alignment vertical="center"/>
    </xf>
    <xf numFmtId="0" fontId="0" fillId="0" borderId="1" xfId="0" applyBorder="1" applyAlignment="1">
      <alignment wrapText="1"/>
    </xf>
    <xf numFmtId="0" fontId="0" fillId="0" borderId="1" xfId="0"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2" fontId="28" fillId="8" borderId="0" xfId="0" applyNumberFormat="1" applyFont="1" applyFill="1" applyAlignment="1">
      <alignment horizontal="center" vertical="center"/>
    </xf>
    <xf numFmtId="9" fontId="28" fillId="8" borderId="35" xfId="0" applyNumberFormat="1" applyFont="1" applyFill="1" applyBorder="1" applyAlignment="1">
      <alignment horizontal="center" vertical="center"/>
    </xf>
    <xf numFmtId="3" fontId="0" fillId="3" borderId="1" xfId="0" applyNumberFormat="1" applyFill="1" applyBorder="1" applyAlignment="1">
      <alignment horizontal="right" vertical="center"/>
    </xf>
    <xf numFmtId="170" fontId="0" fillId="3" borderId="1" xfId="0" applyNumberFormat="1" applyFill="1" applyBorder="1" applyAlignment="1">
      <alignment vertical="center"/>
    </xf>
    <xf numFmtId="166" fontId="0" fillId="4" borderId="0" xfId="0" applyNumberFormat="1" applyFill="1" applyBorder="1" applyAlignment="1" applyProtection="1">
      <alignment vertical="center"/>
      <protection locked="0"/>
    </xf>
    <xf numFmtId="14" fontId="0" fillId="0" borderId="0" xfId="0" applyNumberFormat="1" applyAlignment="1">
      <alignment vertical="center"/>
    </xf>
    <xf numFmtId="0"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2" fillId="0" borderId="1" xfId="0" applyFont="1" applyBorder="1"/>
    <xf numFmtId="14" fontId="0" fillId="0" borderId="1" xfId="0" applyNumberFormat="1" applyBorder="1" applyAlignment="1"/>
    <xf numFmtId="14" fontId="0" fillId="0" borderId="1" xfId="0" applyNumberFormat="1" applyBorder="1" applyAlignment="1">
      <alignment wrapText="1"/>
    </xf>
    <xf numFmtId="0" fontId="2" fillId="0" borderId="1" xfId="0" applyFont="1" applyFill="1" applyBorder="1"/>
    <xf numFmtId="0" fontId="0" fillId="0" borderId="1" xfId="0" applyFill="1" applyBorder="1" applyAlignment="1">
      <alignment vertical="center" wrapText="1"/>
    </xf>
    <xf numFmtId="0" fontId="0" fillId="0" borderId="1" xfId="0" applyBorder="1" applyAlignment="1">
      <alignment horizontal="center" vertical="center"/>
    </xf>
    <xf numFmtId="0" fontId="0" fillId="0" borderId="1" xfId="0" applyBorder="1" applyAlignment="1">
      <alignment horizontal="left" vertical="center" wrapText="1"/>
    </xf>
    <xf numFmtId="0" fontId="2" fillId="0" borderId="1" xfId="0" applyFont="1" applyBorder="1" applyAlignment="1">
      <alignment horizontal="left" vertical="center" wrapText="1"/>
    </xf>
    <xf numFmtId="14" fontId="0" fillId="0" borderId="1" xfId="0" applyNumberFormat="1" applyBorder="1" applyAlignment="1">
      <alignment horizontal="left" vertical="center" wrapText="1"/>
    </xf>
    <xf numFmtId="0" fontId="0" fillId="0" borderId="1" xfId="0" applyFill="1" applyBorder="1" applyAlignment="1">
      <alignment horizontal="left" vertical="center" wrapText="1"/>
    </xf>
    <xf numFmtId="0" fontId="0" fillId="0" borderId="0" xfId="0" applyAlignment="1">
      <alignment horizontal="left" vertical="center" wrapText="1"/>
    </xf>
    <xf numFmtId="0" fontId="0" fillId="0" borderId="0" xfId="0" applyFill="1" applyAlignment="1">
      <alignment horizontal="left" vertical="center" wrapText="1"/>
    </xf>
    <xf numFmtId="0" fontId="2" fillId="0" borderId="1" xfId="0" applyFont="1" applyFill="1" applyBorder="1" applyAlignment="1">
      <alignment horizontal="left" vertical="center" wrapText="1"/>
    </xf>
    <xf numFmtId="14" fontId="0" fillId="0" borderId="1" xfId="0" applyNumberFormat="1" applyFill="1" applyBorder="1" applyAlignment="1">
      <alignment horizontal="left" vertical="center" wrapText="1"/>
    </xf>
    <xf numFmtId="1" fontId="41" fillId="0" borderId="0" xfId="0" applyNumberFormat="1" applyFont="1" applyAlignment="1">
      <alignment horizontal="center" vertical="center"/>
    </xf>
    <xf numFmtId="0" fontId="14" fillId="0" borderId="1" xfId="0" applyFont="1" applyBorder="1" applyAlignment="1">
      <alignment horizontal="center" vertical="center"/>
    </xf>
    <xf numFmtId="0" fontId="23" fillId="0" borderId="0" xfId="0" applyFont="1" applyAlignment="1">
      <alignment horizontal="center" vertical="center"/>
    </xf>
    <xf numFmtId="0" fontId="24" fillId="0" borderId="0" xfId="0" applyFont="1" applyAlignment="1">
      <alignment horizontal="justify" vertical="center" wrapText="1"/>
    </xf>
    <xf numFmtId="0" fontId="25" fillId="5" borderId="1" xfId="0" applyFont="1" applyFill="1" applyBorder="1" applyAlignment="1">
      <alignment horizontal="center" vertical="center" wrapText="1"/>
    </xf>
    <xf numFmtId="0" fontId="0" fillId="0" borderId="1" xfId="0" applyBorder="1" applyAlignment="1">
      <alignment wrapText="1"/>
    </xf>
    <xf numFmtId="0" fontId="0" fillId="0" borderId="1" xfId="0" applyBorder="1" applyAlignment="1">
      <alignment horizontal="center" vertical="center" wrapText="1" readingOrder="1"/>
    </xf>
    <xf numFmtId="0" fontId="40" fillId="7" borderId="19" xfId="0" applyFont="1" applyFill="1" applyBorder="1" applyAlignment="1">
      <alignment horizontal="left" vertical="justify" wrapText="1"/>
    </xf>
    <xf numFmtId="0" fontId="40" fillId="7" borderId="20" xfId="0" applyFont="1" applyFill="1" applyBorder="1" applyAlignment="1">
      <alignment horizontal="left" vertical="justify" wrapText="1"/>
    </xf>
    <xf numFmtId="0" fontId="40" fillId="7" borderId="21" xfId="0" applyFont="1" applyFill="1" applyBorder="1" applyAlignment="1">
      <alignment horizontal="left" vertical="justify" wrapText="1"/>
    </xf>
    <xf numFmtId="0" fontId="40" fillId="7" borderId="22" xfId="0" applyFont="1" applyFill="1" applyBorder="1" applyAlignment="1">
      <alignment horizontal="left" vertical="justify" wrapText="1"/>
    </xf>
    <xf numFmtId="0" fontId="40" fillId="7" borderId="23" xfId="0" applyFont="1" applyFill="1" applyBorder="1" applyAlignment="1">
      <alignment horizontal="left" vertical="justify" wrapText="1"/>
    </xf>
    <xf numFmtId="0" fontId="40" fillId="7" borderId="24" xfId="0" applyFont="1" applyFill="1" applyBorder="1" applyAlignment="1">
      <alignment horizontal="left" vertical="justify" wrapText="1"/>
    </xf>
    <xf numFmtId="0" fontId="0" fillId="4" borderId="1" xfId="0" applyFill="1" applyBorder="1" applyAlignment="1">
      <alignment horizontal="center" vertical="center" wrapText="1" readingOrder="1"/>
    </xf>
    <xf numFmtId="0" fontId="40" fillId="0" borderId="22" xfId="0" applyFont="1" applyBorder="1" applyAlignment="1">
      <alignment horizontal="left" vertical="justify" wrapText="1"/>
    </xf>
    <xf numFmtId="0" fontId="40" fillId="0" borderId="23" xfId="0" applyFont="1" applyBorder="1" applyAlignment="1">
      <alignment horizontal="left" vertical="justify" wrapText="1"/>
    </xf>
    <xf numFmtId="0" fontId="40" fillId="0" borderId="24" xfId="0" applyFont="1" applyBorder="1" applyAlignment="1">
      <alignment horizontal="left" vertical="justify" wrapText="1"/>
    </xf>
    <xf numFmtId="0" fontId="32" fillId="10" borderId="0" xfId="0" applyFont="1" applyFill="1" applyAlignment="1">
      <alignment horizontal="center"/>
    </xf>
    <xf numFmtId="0" fontId="31" fillId="4" borderId="0" xfId="0" applyFont="1" applyFill="1" applyAlignment="1">
      <alignment horizontal="center" vertical="justify"/>
    </xf>
    <xf numFmtId="0" fontId="25" fillId="6" borderId="1" xfId="0" applyFont="1" applyFill="1" applyBorder="1" applyAlignment="1">
      <alignment horizontal="center" vertical="center" wrapText="1"/>
    </xf>
    <xf numFmtId="0" fontId="25" fillId="0" borderId="5" xfId="0" applyFont="1" applyBorder="1" applyAlignment="1">
      <alignment horizontal="center" vertical="center" wrapText="1"/>
    </xf>
    <xf numFmtId="0" fontId="25" fillId="0" borderId="39" xfId="0" applyFont="1" applyBorder="1" applyAlignment="1">
      <alignment horizontal="center" vertical="center" wrapText="1"/>
    </xf>
    <xf numFmtId="0" fontId="25" fillId="0" borderId="14" xfId="0" applyFont="1" applyBorder="1" applyAlignment="1">
      <alignment horizontal="center" vertical="center" wrapText="1"/>
    </xf>
    <xf numFmtId="0" fontId="25" fillId="0" borderId="1" xfId="0" applyFont="1" applyBorder="1" applyAlignment="1">
      <alignment horizontal="center" vertical="center" wrapText="1"/>
    </xf>
    <xf numFmtId="0" fontId="0" fillId="0" borderId="5" xfId="0" applyBorder="1" applyAlignment="1">
      <alignment horizontal="center" vertical="center" wrapText="1" readingOrder="1"/>
    </xf>
    <xf numFmtId="0" fontId="0" fillId="0" borderId="39" xfId="0" applyBorder="1" applyAlignment="1">
      <alignment horizontal="center" vertical="center" wrapText="1" readingOrder="1"/>
    </xf>
    <xf numFmtId="0" fontId="0" fillId="0" borderId="14" xfId="0" applyBorder="1" applyAlignment="1">
      <alignment horizontal="center" vertical="center" wrapText="1" readingOrder="1"/>
    </xf>
    <xf numFmtId="0" fontId="40" fillId="7" borderId="22" xfId="0" applyFont="1" applyFill="1" applyBorder="1" applyAlignment="1">
      <alignment horizontal="center" vertical="justify" wrapText="1"/>
    </xf>
    <xf numFmtId="0" fontId="40" fillId="7" borderId="23" xfId="0" applyFont="1" applyFill="1" applyBorder="1" applyAlignment="1">
      <alignment horizontal="center" vertical="justify" wrapText="1"/>
    </xf>
    <xf numFmtId="0" fontId="40" fillId="7" borderId="24" xfId="0" applyFont="1" applyFill="1" applyBorder="1" applyAlignment="1">
      <alignment horizontal="center" vertical="justify" wrapText="1"/>
    </xf>
    <xf numFmtId="0" fontId="39" fillId="0" borderId="1" xfId="0" applyFont="1" applyBorder="1" applyAlignment="1">
      <alignment horizontal="center"/>
    </xf>
    <xf numFmtId="0" fontId="38" fillId="0" borderId="0" xfId="0" applyFont="1" applyFill="1" applyBorder="1" applyAlignment="1" applyProtection="1">
      <alignment horizontal="center"/>
    </xf>
    <xf numFmtId="0" fontId="25" fillId="0" borderId="13" xfId="0" applyFont="1" applyBorder="1" applyAlignment="1">
      <alignment horizontal="center" vertical="center" wrapText="1"/>
    </xf>
    <xf numFmtId="0" fontId="37" fillId="0" borderId="0" xfId="0" applyFont="1" applyFill="1" applyBorder="1" applyAlignment="1" applyProtection="1">
      <alignment horizontal="center"/>
    </xf>
    <xf numFmtId="0" fontId="0" fillId="0" borderId="13" xfId="0" applyBorder="1" applyAlignment="1">
      <alignment horizontal="center" vertical="center"/>
    </xf>
    <xf numFmtId="0" fontId="0" fillId="0" borderId="4" xfId="0" applyBorder="1" applyAlignment="1">
      <alignment horizontal="center" vertical="center"/>
    </xf>
    <xf numFmtId="0" fontId="1" fillId="2" borderId="5" xfId="0" applyFont="1" applyFill="1" applyBorder="1" applyAlignment="1">
      <alignment horizontal="center" vertical="center" wrapText="1"/>
    </xf>
    <xf numFmtId="0" fontId="1" fillId="2" borderId="39"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 xfId="0"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17" fillId="0" borderId="0" xfId="0" applyFont="1" applyFill="1" applyAlignment="1">
      <alignment horizontal="left" vertical="center" wrapText="1"/>
    </xf>
    <xf numFmtId="0" fontId="7" fillId="2" borderId="6" xfId="0" applyFont="1" applyFill="1" applyBorder="1" applyAlignment="1">
      <alignment horizontal="center" vertical="center"/>
    </xf>
    <xf numFmtId="0" fontId="9" fillId="2" borderId="1" xfId="0" applyFont="1" applyFill="1" applyBorder="1" applyAlignment="1">
      <alignment horizontal="center" vertical="center" wrapText="1"/>
    </xf>
    <xf numFmtId="0" fontId="0" fillId="0" borderId="41" xfId="0" applyBorder="1" applyAlignment="1">
      <alignment horizont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0" fillId="0" borderId="1" xfId="0" applyBorder="1" applyAlignment="1">
      <alignment horizontal="left" vertical="center" wrapText="1"/>
    </xf>
    <xf numFmtId="0" fontId="0" fillId="0" borderId="28" xfId="0" applyBorder="1"/>
    <xf numFmtId="0" fontId="27" fillId="7" borderId="35" xfId="0" applyFont="1" applyFill="1" applyBorder="1" applyAlignment="1">
      <alignment vertical="center" wrapText="1"/>
    </xf>
    <xf numFmtId="0" fontId="27" fillId="7" borderId="34" xfId="0" applyFont="1" applyFill="1" applyBorder="1" applyAlignment="1">
      <alignment vertical="center" wrapText="1"/>
    </xf>
    <xf numFmtId="0" fontId="27" fillId="9" borderId="30" xfId="0" applyFont="1" applyFill="1" applyBorder="1" applyAlignment="1">
      <alignment horizontal="center" vertical="center"/>
    </xf>
    <xf numFmtId="0" fontId="27" fillId="9" borderId="32" xfId="0" applyFont="1" applyFill="1" applyBorder="1" applyAlignment="1">
      <alignment horizontal="center" vertical="center"/>
    </xf>
    <xf numFmtId="0" fontId="27" fillId="9" borderId="31" xfId="0" applyFont="1" applyFill="1" applyBorder="1" applyAlignment="1">
      <alignment horizontal="center" vertical="center"/>
    </xf>
    <xf numFmtId="0" fontId="28" fillId="7" borderId="38" xfId="0" applyFont="1" applyFill="1" applyBorder="1" applyAlignment="1">
      <alignment vertical="center"/>
    </xf>
    <xf numFmtId="0" fontId="27" fillId="7" borderId="25" xfId="0" applyFont="1" applyFill="1" applyBorder="1" applyAlignment="1">
      <alignment vertical="center"/>
    </xf>
    <xf numFmtId="0" fontId="27" fillId="7" borderId="33" xfId="0" applyFont="1" applyFill="1" applyBorder="1" applyAlignment="1">
      <alignment vertical="center"/>
    </xf>
    <xf numFmtId="0" fontId="27" fillId="7" borderId="26" xfId="0" applyFont="1" applyFill="1" applyBorder="1" applyAlignment="1">
      <alignment vertical="center" wrapText="1"/>
    </xf>
    <xf numFmtId="0" fontId="27" fillId="7" borderId="37" xfId="0" applyFont="1" applyFill="1" applyBorder="1" applyAlignment="1">
      <alignment vertical="center" wrapText="1"/>
    </xf>
    <xf numFmtId="0" fontId="28" fillId="7" borderId="29" xfId="0" applyFont="1" applyFill="1" applyBorder="1" applyAlignment="1">
      <alignment vertical="center"/>
    </xf>
    <xf numFmtId="0" fontId="27" fillId="7" borderId="25" xfId="0" applyFont="1" applyFill="1" applyBorder="1" applyAlignment="1">
      <alignment horizontal="center" vertical="center" wrapText="1"/>
    </xf>
    <xf numFmtId="0" fontId="27" fillId="7" borderId="26" xfId="0" applyFont="1" applyFill="1" applyBorder="1" applyAlignment="1">
      <alignment horizontal="center" vertical="center" wrapText="1"/>
    </xf>
    <xf numFmtId="0" fontId="27" fillId="7" borderId="0" xfId="0" applyFont="1" applyFill="1" applyAlignment="1">
      <alignment horizontal="center" vertical="center" wrapText="1"/>
    </xf>
    <xf numFmtId="0" fontId="28" fillId="7" borderId="32" xfId="0" applyFont="1" applyFill="1" applyBorder="1" applyAlignment="1">
      <alignment horizontal="center" vertical="center" wrapText="1"/>
    </xf>
    <xf numFmtId="0" fontId="28" fillId="7" borderId="31" xfId="0" applyFont="1" applyFill="1" applyBorder="1" applyAlignment="1">
      <alignment horizontal="center" vertical="center" wrapText="1"/>
    </xf>
    <xf numFmtId="0" fontId="35" fillId="7" borderId="32" xfId="0" applyFont="1" applyFill="1" applyBorder="1" applyAlignment="1">
      <alignment horizontal="center" vertical="center" wrapText="1"/>
    </xf>
    <xf numFmtId="0" fontId="35" fillId="7" borderId="31" xfId="0" applyFont="1" applyFill="1" applyBorder="1" applyAlignment="1">
      <alignment horizontal="center" vertical="center" wrapText="1"/>
    </xf>
    <xf numFmtId="44" fontId="35" fillId="7" borderId="32" xfId="3" applyFont="1" applyFill="1" applyBorder="1" applyAlignment="1">
      <alignment horizontal="center" vertical="center" wrapText="1"/>
    </xf>
    <xf numFmtId="44" fontId="35" fillId="7" borderId="31" xfId="3" applyFont="1" applyFill="1" applyBorder="1" applyAlignment="1">
      <alignment horizontal="center" vertical="center" wrapText="1"/>
    </xf>
    <xf numFmtId="0" fontId="34" fillId="7" borderId="32" xfId="0" applyFont="1" applyFill="1" applyBorder="1" applyAlignment="1">
      <alignment horizontal="center" vertical="center" wrapText="1"/>
    </xf>
    <xf numFmtId="0" fontId="34" fillId="7" borderId="31" xfId="0" applyFont="1" applyFill="1" applyBorder="1" applyAlignment="1">
      <alignment horizontal="center" vertical="center"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R46"/>
  <sheetViews>
    <sheetView topLeftCell="A27" zoomScale="75" zoomScaleNormal="75" workbookViewId="0">
      <selection activeCell="H38" sqref="H38:L38"/>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189" t="s">
        <v>86</v>
      </c>
      <c r="B2" s="189"/>
      <c r="C2" s="189"/>
      <c r="D2" s="189"/>
      <c r="E2" s="189"/>
      <c r="F2" s="189"/>
      <c r="G2" s="189"/>
      <c r="H2" s="189"/>
      <c r="I2" s="189"/>
      <c r="J2" s="189"/>
      <c r="K2" s="189"/>
      <c r="L2" s="189"/>
    </row>
    <row r="4" spans="1:12" ht="16.5" x14ac:dyDescent="0.25">
      <c r="A4" s="174" t="s">
        <v>64</v>
      </c>
      <c r="B4" s="174"/>
      <c r="C4" s="174"/>
      <c r="D4" s="174"/>
      <c r="E4" s="174"/>
      <c r="F4" s="174"/>
      <c r="G4" s="174"/>
      <c r="H4" s="174"/>
      <c r="I4" s="174"/>
      <c r="J4" s="174"/>
      <c r="K4" s="174"/>
      <c r="L4" s="174"/>
    </row>
    <row r="5" spans="1:12" ht="16.5" x14ac:dyDescent="0.25">
      <c r="A5" s="57"/>
    </row>
    <row r="6" spans="1:12" ht="16.5" x14ac:dyDescent="0.25">
      <c r="A6" s="174" t="s">
        <v>150</v>
      </c>
      <c r="B6" s="174"/>
      <c r="C6" s="174"/>
      <c r="D6" s="174"/>
      <c r="E6" s="174"/>
      <c r="F6" s="174"/>
      <c r="G6" s="174"/>
      <c r="H6" s="174"/>
      <c r="I6" s="174"/>
      <c r="J6" s="174"/>
      <c r="K6" s="174"/>
      <c r="L6" s="174"/>
    </row>
    <row r="7" spans="1:12" ht="16.5" x14ac:dyDescent="0.25">
      <c r="A7" s="58"/>
    </row>
    <row r="8" spans="1:12" ht="109.5" customHeight="1" x14ac:dyDescent="0.25">
      <c r="A8" s="175" t="s">
        <v>151</v>
      </c>
      <c r="B8" s="175"/>
      <c r="C8" s="175"/>
      <c r="D8" s="175"/>
      <c r="E8" s="175"/>
      <c r="F8" s="175"/>
      <c r="G8" s="175"/>
      <c r="H8" s="175"/>
      <c r="I8" s="175"/>
      <c r="J8" s="175"/>
      <c r="K8" s="175"/>
      <c r="L8" s="175"/>
    </row>
    <row r="9" spans="1:12" ht="45.75" customHeight="1" x14ac:dyDescent="0.25">
      <c r="A9" s="175"/>
      <c r="B9" s="175"/>
      <c r="C9" s="175"/>
      <c r="D9" s="175"/>
      <c r="E9" s="175"/>
      <c r="F9" s="175"/>
      <c r="G9" s="175"/>
      <c r="H9" s="175"/>
      <c r="I9" s="175"/>
      <c r="J9" s="175"/>
      <c r="K9" s="175"/>
      <c r="L9" s="175"/>
    </row>
    <row r="10" spans="1:12" ht="28.5" customHeight="1" x14ac:dyDescent="0.25">
      <c r="A10" s="175" t="s">
        <v>88</v>
      </c>
      <c r="B10" s="175"/>
      <c r="C10" s="175"/>
      <c r="D10" s="175"/>
      <c r="E10" s="175"/>
      <c r="F10" s="175"/>
      <c r="G10" s="175"/>
      <c r="H10" s="175"/>
      <c r="I10" s="175"/>
      <c r="J10" s="175"/>
      <c r="K10" s="175"/>
      <c r="L10" s="175"/>
    </row>
    <row r="11" spans="1:12" ht="28.5" customHeight="1" x14ac:dyDescent="0.25">
      <c r="A11" s="175"/>
      <c r="B11" s="175"/>
      <c r="C11" s="175"/>
      <c r="D11" s="175"/>
      <c r="E11" s="175"/>
      <c r="F11" s="175"/>
      <c r="G11" s="175"/>
      <c r="H11" s="175"/>
      <c r="I11" s="175"/>
      <c r="J11" s="175"/>
      <c r="K11" s="175"/>
      <c r="L11" s="175"/>
    </row>
    <row r="12" spans="1:12" ht="15.75" thickBot="1" x14ac:dyDescent="0.3"/>
    <row r="13" spans="1:12" ht="15.75" thickBot="1" x14ac:dyDescent="0.3">
      <c r="A13" s="59" t="s">
        <v>65</v>
      </c>
      <c r="B13" s="176" t="s">
        <v>85</v>
      </c>
      <c r="C13" s="177"/>
      <c r="D13" s="177"/>
      <c r="E13" s="177"/>
      <c r="F13" s="177"/>
      <c r="G13" s="177"/>
      <c r="H13" s="177"/>
      <c r="I13" s="177"/>
      <c r="J13" s="177"/>
      <c r="K13" s="177"/>
      <c r="L13" s="177"/>
    </row>
    <row r="14" spans="1:12" s="77" customFormat="1" ht="25.5" customHeight="1" thickBot="1" x14ac:dyDescent="0.3">
      <c r="A14" s="60">
        <v>1</v>
      </c>
      <c r="B14" s="192" t="s">
        <v>168</v>
      </c>
      <c r="C14" s="193" t="s">
        <v>152</v>
      </c>
      <c r="D14" s="193" t="s">
        <v>152</v>
      </c>
      <c r="E14" s="193" t="s">
        <v>152</v>
      </c>
      <c r="F14" s="193" t="s">
        <v>152</v>
      </c>
      <c r="G14" s="193" t="s">
        <v>152</v>
      </c>
      <c r="H14" s="193" t="s">
        <v>152</v>
      </c>
      <c r="I14" s="193" t="s">
        <v>152</v>
      </c>
      <c r="J14" s="193" t="s">
        <v>152</v>
      </c>
      <c r="K14" s="193" t="s">
        <v>152</v>
      </c>
      <c r="L14" s="194" t="s">
        <v>152</v>
      </c>
    </row>
    <row r="15" spans="1:12" s="77" customFormat="1" ht="15.75" thickBot="1" x14ac:dyDescent="0.3">
      <c r="A15" s="60">
        <f>SUM(A14+1)</f>
        <v>2</v>
      </c>
      <c r="B15" s="192" t="s">
        <v>169</v>
      </c>
      <c r="C15" s="193" t="s">
        <v>153</v>
      </c>
      <c r="D15" s="193" t="s">
        <v>153</v>
      </c>
      <c r="E15" s="193" t="s">
        <v>153</v>
      </c>
      <c r="F15" s="193" t="s">
        <v>153</v>
      </c>
      <c r="G15" s="193" t="s">
        <v>153</v>
      </c>
      <c r="H15" s="193" t="s">
        <v>153</v>
      </c>
      <c r="I15" s="193" t="s">
        <v>153</v>
      </c>
      <c r="J15" s="193" t="s">
        <v>153</v>
      </c>
      <c r="K15" s="193" t="s">
        <v>153</v>
      </c>
      <c r="L15" s="194" t="s">
        <v>153</v>
      </c>
    </row>
    <row r="16" spans="1:12" s="77" customFormat="1" ht="15.75" thickBot="1" x14ac:dyDescent="0.3">
      <c r="A16" s="60">
        <f t="shared" ref="A16:A27" si="0">SUM(A15+1)</f>
        <v>3</v>
      </c>
      <c r="B16" s="192" t="s">
        <v>164</v>
      </c>
      <c r="C16" s="193" t="s">
        <v>154</v>
      </c>
      <c r="D16" s="193" t="s">
        <v>154</v>
      </c>
      <c r="E16" s="193" t="s">
        <v>154</v>
      </c>
      <c r="F16" s="193" t="s">
        <v>154</v>
      </c>
      <c r="G16" s="193" t="s">
        <v>154</v>
      </c>
      <c r="H16" s="193" t="s">
        <v>154</v>
      </c>
      <c r="I16" s="193" t="s">
        <v>154</v>
      </c>
      <c r="J16" s="193" t="s">
        <v>154</v>
      </c>
      <c r="K16" s="193" t="s">
        <v>154</v>
      </c>
      <c r="L16" s="194" t="s">
        <v>154</v>
      </c>
    </row>
    <row r="17" spans="1:14" s="77" customFormat="1" ht="15.75" thickBot="1" x14ac:dyDescent="0.3">
      <c r="A17" s="60">
        <f t="shared" si="0"/>
        <v>4</v>
      </c>
      <c r="B17" s="192" t="s">
        <v>165</v>
      </c>
      <c r="C17" s="193" t="s">
        <v>155</v>
      </c>
      <c r="D17" s="193" t="s">
        <v>155</v>
      </c>
      <c r="E17" s="193" t="s">
        <v>155</v>
      </c>
      <c r="F17" s="193" t="s">
        <v>155</v>
      </c>
      <c r="G17" s="193" t="s">
        <v>155</v>
      </c>
      <c r="H17" s="193" t="s">
        <v>155</v>
      </c>
      <c r="I17" s="193" t="s">
        <v>155</v>
      </c>
      <c r="J17" s="193" t="s">
        <v>155</v>
      </c>
      <c r="K17" s="193" t="s">
        <v>155</v>
      </c>
      <c r="L17" s="194" t="s">
        <v>155</v>
      </c>
    </row>
    <row r="18" spans="1:14" s="77" customFormat="1" ht="15.75" thickBot="1" x14ac:dyDescent="0.3">
      <c r="A18" s="60">
        <f t="shared" si="0"/>
        <v>5</v>
      </c>
      <c r="B18" s="192" t="s">
        <v>187</v>
      </c>
      <c r="C18" s="193" t="s">
        <v>156</v>
      </c>
      <c r="D18" s="193" t="s">
        <v>156</v>
      </c>
      <c r="E18" s="193" t="s">
        <v>156</v>
      </c>
      <c r="F18" s="193" t="s">
        <v>156</v>
      </c>
      <c r="G18" s="193" t="s">
        <v>156</v>
      </c>
      <c r="H18" s="193" t="s">
        <v>156</v>
      </c>
      <c r="I18" s="193" t="s">
        <v>156</v>
      </c>
      <c r="J18" s="193" t="s">
        <v>156</v>
      </c>
      <c r="K18" s="193" t="s">
        <v>156</v>
      </c>
      <c r="L18" s="194" t="s">
        <v>156</v>
      </c>
    </row>
    <row r="19" spans="1:14" s="77" customFormat="1" ht="15.75" thickBot="1" x14ac:dyDescent="0.3">
      <c r="A19" s="60">
        <f t="shared" si="0"/>
        <v>6</v>
      </c>
      <c r="B19" s="192" t="s">
        <v>157</v>
      </c>
      <c r="C19" s="193" t="s">
        <v>157</v>
      </c>
      <c r="D19" s="193" t="s">
        <v>157</v>
      </c>
      <c r="E19" s="193" t="s">
        <v>157</v>
      </c>
      <c r="F19" s="193" t="s">
        <v>157</v>
      </c>
      <c r="G19" s="193" t="s">
        <v>157</v>
      </c>
      <c r="H19" s="193" t="s">
        <v>157</v>
      </c>
      <c r="I19" s="193" t="s">
        <v>157</v>
      </c>
      <c r="J19" s="193" t="s">
        <v>157</v>
      </c>
      <c r="K19" s="193" t="s">
        <v>157</v>
      </c>
      <c r="L19" s="194" t="s">
        <v>157</v>
      </c>
    </row>
    <row r="20" spans="1:14" s="77" customFormat="1" ht="15.75" thickBot="1" x14ac:dyDescent="0.3">
      <c r="A20" s="60">
        <f t="shared" si="0"/>
        <v>7</v>
      </c>
      <c r="B20" s="192" t="s">
        <v>170</v>
      </c>
      <c r="C20" s="193" t="s">
        <v>158</v>
      </c>
      <c r="D20" s="193" t="s">
        <v>158</v>
      </c>
      <c r="E20" s="193" t="s">
        <v>158</v>
      </c>
      <c r="F20" s="193" t="s">
        <v>158</v>
      </c>
      <c r="G20" s="193" t="s">
        <v>158</v>
      </c>
      <c r="H20" s="193" t="s">
        <v>158</v>
      </c>
      <c r="I20" s="193" t="s">
        <v>158</v>
      </c>
      <c r="J20" s="193" t="s">
        <v>158</v>
      </c>
      <c r="K20" s="193" t="s">
        <v>158</v>
      </c>
      <c r="L20" s="194" t="s">
        <v>158</v>
      </c>
    </row>
    <row r="21" spans="1:14" ht="15.75" thickBot="1" x14ac:dyDescent="0.3">
      <c r="A21" s="60">
        <f t="shared" si="0"/>
        <v>8</v>
      </c>
      <c r="B21" s="192" t="s">
        <v>166</v>
      </c>
      <c r="C21" s="193" t="s">
        <v>159</v>
      </c>
      <c r="D21" s="193" t="s">
        <v>159</v>
      </c>
      <c r="E21" s="193" t="s">
        <v>159</v>
      </c>
      <c r="F21" s="193" t="s">
        <v>159</v>
      </c>
      <c r="G21" s="193" t="s">
        <v>159</v>
      </c>
      <c r="H21" s="193" t="s">
        <v>159</v>
      </c>
      <c r="I21" s="193" t="s">
        <v>159</v>
      </c>
      <c r="J21" s="193" t="s">
        <v>159</v>
      </c>
      <c r="K21" s="193" t="s">
        <v>159</v>
      </c>
      <c r="L21" s="194" t="s">
        <v>159</v>
      </c>
    </row>
    <row r="22" spans="1:14" ht="15.75" thickBot="1" x14ac:dyDescent="0.3">
      <c r="A22" s="60">
        <f t="shared" si="0"/>
        <v>9</v>
      </c>
      <c r="B22" s="195" t="s">
        <v>160</v>
      </c>
      <c r="C22" s="195"/>
      <c r="D22" s="195"/>
      <c r="E22" s="195"/>
      <c r="F22" s="195"/>
      <c r="G22" s="195"/>
      <c r="H22" s="195"/>
      <c r="I22" s="195"/>
      <c r="J22" s="195"/>
      <c r="K22" s="195"/>
      <c r="L22" s="195"/>
    </row>
    <row r="23" spans="1:14" ht="15.75" thickBot="1" x14ac:dyDescent="0.3">
      <c r="A23" s="60">
        <f t="shared" si="0"/>
        <v>10</v>
      </c>
      <c r="B23" s="195" t="s">
        <v>171</v>
      </c>
      <c r="C23" s="195"/>
      <c r="D23" s="195"/>
      <c r="E23" s="195"/>
      <c r="F23" s="195"/>
      <c r="G23" s="195"/>
      <c r="H23" s="195"/>
      <c r="I23" s="195"/>
      <c r="J23" s="195"/>
      <c r="K23" s="195"/>
      <c r="L23" s="195"/>
    </row>
    <row r="24" spans="1:14" s="77" customFormat="1" ht="15.75" thickBot="1" x14ac:dyDescent="0.3">
      <c r="A24" s="60">
        <f t="shared" si="0"/>
        <v>11</v>
      </c>
      <c r="B24" s="195" t="s">
        <v>172</v>
      </c>
      <c r="C24" s="195"/>
      <c r="D24" s="195"/>
      <c r="E24" s="195"/>
      <c r="F24" s="195"/>
      <c r="G24" s="195"/>
      <c r="H24" s="195"/>
      <c r="I24" s="195"/>
      <c r="J24" s="195"/>
      <c r="K24" s="195"/>
      <c r="L24" s="195"/>
      <c r="N24" s="138"/>
    </row>
    <row r="25" spans="1:14" s="77" customFormat="1" x14ac:dyDescent="0.25">
      <c r="A25" s="133">
        <f t="shared" si="0"/>
        <v>12</v>
      </c>
      <c r="B25" s="204" t="s">
        <v>161</v>
      </c>
      <c r="C25" s="204"/>
      <c r="D25" s="204"/>
      <c r="E25" s="204"/>
      <c r="F25" s="204"/>
      <c r="G25" s="204"/>
      <c r="H25" s="204"/>
      <c r="I25" s="204"/>
      <c r="J25" s="204"/>
      <c r="K25" s="204"/>
      <c r="L25" s="204"/>
    </row>
    <row r="26" spans="1:14" x14ac:dyDescent="0.25">
      <c r="A26" s="71">
        <f t="shared" si="0"/>
        <v>13</v>
      </c>
      <c r="B26" s="195" t="s">
        <v>162</v>
      </c>
      <c r="C26" s="195"/>
      <c r="D26" s="195"/>
      <c r="E26" s="195"/>
      <c r="F26" s="195"/>
      <c r="G26" s="195"/>
      <c r="H26" s="195"/>
      <c r="I26" s="195"/>
      <c r="J26" s="195"/>
      <c r="K26" s="195"/>
      <c r="L26" s="195"/>
    </row>
    <row r="27" spans="1:14" s="132" customFormat="1" x14ac:dyDescent="0.25">
      <c r="A27" s="71">
        <f t="shared" si="0"/>
        <v>14</v>
      </c>
      <c r="B27" s="195" t="s">
        <v>163</v>
      </c>
      <c r="C27" s="195"/>
      <c r="D27" s="195"/>
      <c r="E27" s="195"/>
      <c r="F27" s="195"/>
      <c r="G27" s="195"/>
      <c r="H27" s="195"/>
      <c r="I27" s="195"/>
      <c r="J27" s="195"/>
      <c r="K27" s="195"/>
      <c r="L27" s="195"/>
    </row>
    <row r="28" spans="1:14" s="132" customFormat="1" x14ac:dyDescent="0.25">
      <c r="A28" s="63"/>
      <c r="B28" s="63"/>
      <c r="C28" s="63"/>
      <c r="D28" s="63"/>
      <c r="E28" s="205"/>
      <c r="F28" s="205"/>
      <c r="G28" s="205"/>
      <c r="H28" s="205"/>
      <c r="I28" s="205"/>
      <c r="J28" s="205"/>
      <c r="K28" s="205"/>
      <c r="L28" s="205"/>
      <c r="M28" s="205"/>
      <c r="N28" s="205"/>
    </row>
    <row r="29" spans="1:14" s="132" customFormat="1" x14ac:dyDescent="0.25">
      <c r="A29" s="134"/>
      <c r="B29" s="63"/>
      <c r="C29" s="63"/>
      <c r="D29" s="63"/>
      <c r="E29" s="203"/>
      <c r="F29" s="203"/>
      <c r="G29" s="203"/>
      <c r="H29" s="203"/>
      <c r="I29" s="203"/>
      <c r="J29" s="203"/>
      <c r="K29" s="203"/>
      <c r="L29" s="203"/>
      <c r="M29" s="203"/>
      <c r="N29" s="203"/>
    </row>
    <row r="30" spans="1:14" s="136" customFormat="1" x14ac:dyDescent="0.25">
      <c r="A30" s="190" t="s">
        <v>186</v>
      </c>
      <c r="B30" s="190"/>
      <c r="C30" s="190"/>
      <c r="D30" s="190"/>
      <c r="E30" s="190"/>
      <c r="F30" s="190"/>
      <c r="G30" s="190"/>
      <c r="H30" s="190"/>
      <c r="I30" s="190"/>
      <c r="J30" s="190"/>
      <c r="K30" s="190"/>
      <c r="L30" s="190"/>
    </row>
    <row r="31" spans="1:14" s="136" customFormat="1" x14ac:dyDescent="0.25">
      <c r="A31" s="137"/>
      <c r="B31" s="137"/>
      <c r="C31" s="137"/>
      <c r="D31" s="137"/>
      <c r="E31" s="137"/>
      <c r="F31" s="137"/>
      <c r="G31" s="137"/>
      <c r="H31" s="137"/>
      <c r="I31" s="137"/>
      <c r="J31" s="137"/>
      <c r="K31" s="137"/>
      <c r="L31" s="137"/>
    </row>
    <row r="32" spans="1:14" ht="27" customHeight="1" x14ac:dyDescent="0.25">
      <c r="A32" s="191" t="s">
        <v>66</v>
      </c>
      <c r="B32" s="191"/>
      <c r="C32" s="191"/>
      <c r="D32" s="191"/>
      <c r="E32" s="62" t="s">
        <v>67</v>
      </c>
      <c r="F32" s="61" t="s">
        <v>68</v>
      </c>
      <c r="G32" s="61" t="s">
        <v>69</v>
      </c>
      <c r="H32" s="191" t="s">
        <v>3</v>
      </c>
      <c r="I32" s="191"/>
      <c r="J32" s="191"/>
      <c r="K32" s="191"/>
      <c r="L32" s="191"/>
    </row>
    <row r="33" spans="1:18" ht="39" customHeight="1" x14ac:dyDescent="0.25">
      <c r="A33" s="179" t="s">
        <v>188</v>
      </c>
      <c r="B33" s="180"/>
      <c r="C33" s="180"/>
      <c r="D33" s="181"/>
      <c r="E33" s="139" t="s">
        <v>174</v>
      </c>
      <c r="F33" s="140" t="s">
        <v>167</v>
      </c>
      <c r="G33" s="140"/>
      <c r="H33" s="185" t="s">
        <v>189</v>
      </c>
      <c r="I33" s="185"/>
      <c r="J33" s="185"/>
      <c r="K33" s="185"/>
      <c r="L33" s="185"/>
      <c r="N33" s="202"/>
      <c r="O33" s="202"/>
      <c r="P33" s="202"/>
      <c r="Q33" s="202"/>
      <c r="R33" s="202"/>
    </row>
    <row r="34" spans="1:18" ht="43.5" customHeight="1" x14ac:dyDescent="0.25">
      <c r="A34" s="182" t="s">
        <v>175</v>
      </c>
      <c r="B34" s="183"/>
      <c r="C34" s="183"/>
      <c r="D34" s="184"/>
      <c r="E34" s="141">
        <v>27</v>
      </c>
      <c r="F34" s="140" t="s">
        <v>167</v>
      </c>
      <c r="G34" s="140"/>
      <c r="H34" s="178"/>
      <c r="I34" s="178"/>
      <c r="J34" s="178"/>
      <c r="K34" s="178"/>
      <c r="L34" s="178"/>
    </row>
    <row r="35" spans="1:18" ht="24.75" customHeight="1" x14ac:dyDescent="0.25">
      <c r="A35" s="182" t="s">
        <v>125</v>
      </c>
      <c r="B35" s="183"/>
      <c r="C35" s="183"/>
      <c r="D35" s="184"/>
      <c r="E35" s="141">
        <v>155</v>
      </c>
      <c r="F35" s="140" t="s">
        <v>167</v>
      </c>
      <c r="G35" s="140"/>
      <c r="H35" s="178" t="s">
        <v>190</v>
      </c>
      <c r="I35" s="178"/>
      <c r="J35" s="178"/>
      <c r="K35" s="178"/>
      <c r="L35" s="178"/>
    </row>
    <row r="36" spans="1:18" ht="27" customHeight="1" x14ac:dyDescent="0.25">
      <c r="A36" s="186" t="s">
        <v>176</v>
      </c>
      <c r="B36" s="187"/>
      <c r="C36" s="187"/>
      <c r="D36" s="188"/>
      <c r="E36" s="142" t="s">
        <v>191</v>
      </c>
      <c r="F36" s="140" t="s">
        <v>167</v>
      </c>
      <c r="G36" s="140"/>
      <c r="H36" s="178"/>
      <c r="I36" s="178"/>
      <c r="J36" s="178"/>
      <c r="K36" s="178"/>
      <c r="L36" s="178"/>
    </row>
    <row r="37" spans="1:18" ht="20.25" customHeight="1" x14ac:dyDescent="0.25">
      <c r="A37" s="186" t="s">
        <v>177</v>
      </c>
      <c r="B37" s="187"/>
      <c r="C37" s="187"/>
      <c r="D37" s="188"/>
      <c r="E37" s="142" t="s">
        <v>178</v>
      </c>
      <c r="F37" s="140" t="s">
        <v>167</v>
      </c>
      <c r="G37" s="140"/>
      <c r="H37" s="196"/>
      <c r="I37" s="197"/>
      <c r="J37" s="197"/>
      <c r="K37" s="197"/>
      <c r="L37" s="198"/>
    </row>
    <row r="38" spans="1:18" ht="62.25" customHeight="1" x14ac:dyDescent="0.25">
      <c r="A38" s="186" t="s">
        <v>179</v>
      </c>
      <c r="B38" s="187"/>
      <c r="C38" s="187"/>
      <c r="D38" s="188"/>
      <c r="E38" s="142" t="s">
        <v>180</v>
      </c>
      <c r="F38" s="143" t="s">
        <v>167</v>
      </c>
      <c r="G38" s="143"/>
      <c r="H38" s="178" t="s">
        <v>224</v>
      </c>
      <c r="I38" s="178"/>
      <c r="J38" s="178"/>
      <c r="K38" s="178"/>
      <c r="L38" s="178"/>
    </row>
    <row r="39" spans="1:18" ht="28.5" customHeight="1" x14ac:dyDescent="0.25">
      <c r="A39" s="186" t="s">
        <v>173</v>
      </c>
      <c r="B39" s="187"/>
      <c r="C39" s="187"/>
      <c r="D39" s="188"/>
      <c r="E39" s="142"/>
      <c r="F39" s="140"/>
      <c r="G39" s="140"/>
      <c r="H39" s="196"/>
      <c r="I39" s="197"/>
      <c r="J39" s="197"/>
      <c r="K39" s="197"/>
      <c r="L39" s="198"/>
    </row>
    <row r="40" spans="1:18" ht="15.75" customHeight="1" x14ac:dyDescent="0.25">
      <c r="A40" s="182" t="s">
        <v>70</v>
      </c>
      <c r="B40" s="183"/>
      <c r="C40" s="183"/>
      <c r="D40" s="184"/>
      <c r="E40" s="141">
        <v>160</v>
      </c>
      <c r="F40" s="140" t="s">
        <v>167</v>
      </c>
      <c r="G40" s="140"/>
      <c r="H40" s="178"/>
      <c r="I40" s="178"/>
      <c r="J40" s="178"/>
      <c r="K40" s="178"/>
      <c r="L40" s="178"/>
    </row>
    <row r="41" spans="1:18" ht="26.25" customHeight="1" x14ac:dyDescent="0.25">
      <c r="A41" s="182" t="s">
        <v>181</v>
      </c>
      <c r="B41" s="183"/>
      <c r="C41" s="183"/>
      <c r="D41" s="184"/>
      <c r="E41" s="141">
        <v>165</v>
      </c>
      <c r="F41" s="140" t="s">
        <v>167</v>
      </c>
      <c r="G41" s="140"/>
      <c r="H41" s="178"/>
      <c r="I41" s="178"/>
      <c r="J41" s="178"/>
      <c r="K41" s="178"/>
      <c r="L41" s="178"/>
    </row>
    <row r="42" spans="1:18" ht="27.75" customHeight="1" x14ac:dyDescent="0.25">
      <c r="A42" s="182" t="s">
        <v>71</v>
      </c>
      <c r="B42" s="183"/>
      <c r="C42" s="183"/>
      <c r="D42" s="184"/>
      <c r="E42" s="141">
        <v>163</v>
      </c>
      <c r="F42" s="140" t="s">
        <v>167</v>
      </c>
      <c r="G42" s="140"/>
      <c r="H42" s="178"/>
      <c r="I42" s="178"/>
      <c r="J42" s="178"/>
      <c r="K42" s="178"/>
      <c r="L42" s="178"/>
    </row>
    <row r="43" spans="1:18" s="135" customFormat="1" ht="67.5" customHeight="1" x14ac:dyDescent="0.2">
      <c r="A43" s="182" t="s">
        <v>72</v>
      </c>
      <c r="B43" s="183"/>
      <c r="C43" s="183"/>
      <c r="D43" s="184"/>
      <c r="E43" s="141">
        <v>162</v>
      </c>
      <c r="F43" s="140" t="s">
        <v>167</v>
      </c>
      <c r="G43" s="140"/>
      <c r="H43" s="178"/>
      <c r="I43" s="178"/>
      <c r="J43" s="178"/>
      <c r="K43" s="178"/>
      <c r="L43" s="178"/>
    </row>
    <row r="44" spans="1:18" s="135" customFormat="1" ht="33.75" customHeight="1" x14ac:dyDescent="0.2">
      <c r="A44" s="182" t="s">
        <v>182</v>
      </c>
      <c r="B44" s="183"/>
      <c r="C44" s="183"/>
      <c r="D44" s="184"/>
      <c r="E44" s="141">
        <v>161</v>
      </c>
      <c r="F44" s="140" t="s">
        <v>167</v>
      </c>
      <c r="G44" s="140"/>
      <c r="H44" s="178"/>
      <c r="I44" s="178"/>
      <c r="J44" s="178"/>
      <c r="K44" s="178"/>
      <c r="L44" s="178"/>
    </row>
    <row r="45" spans="1:18" s="135" customFormat="1" ht="39" customHeight="1" x14ac:dyDescent="0.2">
      <c r="A45" s="199" t="s">
        <v>183</v>
      </c>
      <c r="B45" s="200"/>
      <c r="C45" s="200"/>
      <c r="D45" s="201"/>
      <c r="E45" s="141">
        <v>180</v>
      </c>
      <c r="F45" s="140" t="s">
        <v>167</v>
      </c>
      <c r="G45" s="140"/>
      <c r="H45" s="196" t="s">
        <v>184</v>
      </c>
      <c r="I45" s="197"/>
      <c r="J45" s="197"/>
      <c r="K45" s="197"/>
      <c r="L45" s="198"/>
    </row>
    <row r="46" spans="1:18" s="135" customFormat="1" ht="33.75" customHeight="1" x14ac:dyDescent="0.2">
      <c r="A46" s="182" t="s">
        <v>89</v>
      </c>
      <c r="B46" s="183"/>
      <c r="C46" s="183"/>
      <c r="D46" s="184"/>
      <c r="E46" s="141" t="s">
        <v>185</v>
      </c>
      <c r="F46" s="140" t="s">
        <v>167</v>
      </c>
      <c r="G46" s="140"/>
      <c r="H46" s="196"/>
      <c r="I46" s="197"/>
      <c r="J46" s="197"/>
      <c r="K46" s="197"/>
      <c r="L46" s="198"/>
    </row>
  </sheetData>
  <sheetProtection algorithmName="SHA-512" hashValue="RQjn98NmqkrlWnUBq9yYkC1cMxqU7vSJ8ouRcTx9ohEz5OBn4LkEbLTBugLJN5VK2+PmJQsK51oBO3n/7AMRHw==" saltValue="Tkx4He+1hKM07c0itToT0w==" spinCount="100000" sheet="1" objects="1" scenarios="1"/>
  <mergeCells count="54">
    <mergeCell ref="N33:R33"/>
    <mergeCell ref="E29:N29"/>
    <mergeCell ref="B19:L19"/>
    <mergeCell ref="B20:L20"/>
    <mergeCell ref="B24:L24"/>
    <mergeCell ref="B25:L25"/>
    <mergeCell ref="E28:N28"/>
    <mergeCell ref="B14:L14"/>
    <mergeCell ref="B15:L15"/>
    <mergeCell ref="B16:L16"/>
    <mergeCell ref="B17:L17"/>
    <mergeCell ref="B18:L18"/>
    <mergeCell ref="H45:L45"/>
    <mergeCell ref="A45:D45"/>
    <mergeCell ref="A46:D46"/>
    <mergeCell ref="A39:D39"/>
    <mergeCell ref="H39:L39"/>
    <mergeCell ref="A40:D40"/>
    <mergeCell ref="H42:L42"/>
    <mergeCell ref="H43:L43"/>
    <mergeCell ref="H44:L44"/>
    <mergeCell ref="A42:D42"/>
    <mergeCell ref="A43:D43"/>
    <mergeCell ref="A44:D44"/>
    <mergeCell ref="H46:L46"/>
    <mergeCell ref="A2:L2"/>
    <mergeCell ref="A30:L30"/>
    <mergeCell ref="H38:L38"/>
    <mergeCell ref="H40:L40"/>
    <mergeCell ref="H41:L41"/>
    <mergeCell ref="A41:D41"/>
    <mergeCell ref="H32:L32"/>
    <mergeCell ref="A38:D38"/>
    <mergeCell ref="B21:L21"/>
    <mergeCell ref="B22:L22"/>
    <mergeCell ref="B23:L23"/>
    <mergeCell ref="B26:L26"/>
    <mergeCell ref="B27:L27"/>
    <mergeCell ref="A32:D32"/>
    <mergeCell ref="A37:D37"/>
    <mergeCell ref="H37:L37"/>
    <mergeCell ref="H34:L34"/>
    <mergeCell ref="H35:L35"/>
    <mergeCell ref="H36:L36"/>
    <mergeCell ref="A33:D33"/>
    <mergeCell ref="A34:D34"/>
    <mergeCell ref="A35:D35"/>
    <mergeCell ref="H33:L33"/>
    <mergeCell ref="A36:D36"/>
    <mergeCell ref="A4:L4"/>
    <mergeCell ref="A6:L6"/>
    <mergeCell ref="A8:L9"/>
    <mergeCell ref="A10:L11"/>
    <mergeCell ref="B13:L1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60"/>
  <sheetViews>
    <sheetView topLeftCell="B4" zoomScale="70" zoomScaleNormal="70" workbookViewId="0">
      <selection activeCell="B116" sqref="B116:N116"/>
    </sheetView>
  </sheetViews>
  <sheetFormatPr baseColWidth="10" defaultRowHeight="15" x14ac:dyDescent="0.25"/>
  <cols>
    <col min="1" max="1" width="3.140625" style="6" bestFit="1" customWidth="1"/>
    <col min="2" max="2" width="102.7109375" style="6" bestFit="1" customWidth="1"/>
    <col min="3" max="3" width="31.140625" style="6" customWidth="1"/>
    <col min="4" max="4" width="26.7109375" style="6" customWidth="1"/>
    <col min="5" max="5" width="25" style="6" customWidth="1"/>
    <col min="6" max="7" width="29.7109375" style="6" customWidth="1"/>
    <col min="8" max="8" width="24.5703125" style="6" customWidth="1"/>
    <col min="9" max="9" width="24" style="6" customWidth="1"/>
    <col min="10" max="10" width="20.28515625" style="6" customWidth="1"/>
    <col min="11" max="11" width="14.7109375" style="6" bestFit="1" customWidth="1"/>
    <col min="12" max="13" width="18.7109375" style="6" customWidth="1"/>
    <col min="14" max="14" width="22.140625" style="6" customWidth="1"/>
    <col min="15" max="15" width="26.140625" style="6" customWidth="1"/>
    <col min="16" max="16" width="19.5703125" style="6" bestFit="1" customWidth="1"/>
    <col min="17" max="17" width="14.5703125" style="6" customWidth="1"/>
    <col min="18" max="22" width="6.42578125" style="6" customWidth="1"/>
    <col min="23" max="251" width="11.42578125" style="6"/>
    <col min="252" max="252" width="1" style="6" customWidth="1"/>
    <col min="253" max="253" width="4.28515625" style="6" customWidth="1"/>
    <col min="254" max="254" width="34.7109375" style="6" customWidth="1"/>
    <col min="255" max="255" width="0" style="6" hidden="1" customWidth="1"/>
    <col min="256" max="256" width="20" style="6" customWidth="1"/>
    <col min="257" max="257" width="20.85546875" style="6" customWidth="1"/>
    <col min="258" max="258" width="25" style="6" customWidth="1"/>
    <col min="259" max="259" width="18.7109375" style="6" customWidth="1"/>
    <col min="260" max="260" width="29.7109375" style="6" customWidth="1"/>
    <col min="261" max="261" width="13.42578125" style="6" customWidth="1"/>
    <col min="262" max="262" width="13.85546875" style="6" customWidth="1"/>
    <col min="263" max="267" width="16.5703125" style="6" customWidth="1"/>
    <col min="268" max="268" width="20.5703125" style="6" customWidth="1"/>
    <col min="269" max="269" width="21.140625" style="6" customWidth="1"/>
    <col min="270" max="270" width="9.5703125" style="6" customWidth="1"/>
    <col min="271" max="271" width="0.42578125" style="6" customWidth="1"/>
    <col min="272" max="278" width="6.42578125" style="6" customWidth="1"/>
    <col min="279" max="507" width="11.42578125" style="6"/>
    <col min="508" max="508" width="1" style="6" customWidth="1"/>
    <col min="509" max="509" width="4.28515625" style="6" customWidth="1"/>
    <col min="510" max="510" width="34.7109375" style="6" customWidth="1"/>
    <col min="511" max="511" width="0" style="6" hidden="1" customWidth="1"/>
    <col min="512" max="512" width="20" style="6" customWidth="1"/>
    <col min="513" max="513" width="20.85546875" style="6" customWidth="1"/>
    <col min="514" max="514" width="25" style="6" customWidth="1"/>
    <col min="515" max="515" width="18.7109375" style="6" customWidth="1"/>
    <col min="516" max="516" width="29.7109375" style="6" customWidth="1"/>
    <col min="517" max="517" width="13.42578125" style="6" customWidth="1"/>
    <col min="518" max="518" width="13.85546875" style="6" customWidth="1"/>
    <col min="519" max="523" width="16.5703125" style="6" customWidth="1"/>
    <col min="524" max="524" width="20.5703125" style="6" customWidth="1"/>
    <col min="525" max="525" width="21.140625" style="6" customWidth="1"/>
    <col min="526" max="526" width="9.5703125" style="6" customWidth="1"/>
    <col min="527" max="527" width="0.42578125" style="6" customWidth="1"/>
    <col min="528" max="534" width="6.42578125" style="6" customWidth="1"/>
    <col min="535" max="763" width="11.42578125" style="6"/>
    <col min="764" max="764" width="1" style="6" customWidth="1"/>
    <col min="765" max="765" width="4.28515625" style="6" customWidth="1"/>
    <col min="766" max="766" width="34.7109375" style="6" customWidth="1"/>
    <col min="767" max="767" width="0" style="6" hidden="1" customWidth="1"/>
    <col min="768" max="768" width="20" style="6" customWidth="1"/>
    <col min="769" max="769" width="20.85546875" style="6" customWidth="1"/>
    <col min="770" max="770" width="25" style="6" customWidth="1"/>
    <col min="771" max="771" width="18.7109375" style="6" customWidth="1"/>
    <col min="772" max="772" width="29.7109375" style="6" customWidth="1"/>
    <col min="773" max="773" width="13.42578125" style="6" customWidth="1"/>
    <col min="774" max="774" width="13.85546875" style="6" customWidth="1"/>
    <col min="775" max="779" width="16.5703125" style="6" customWidth="1"/>
    <col min="780" max="780" width="20.5703125" style="6" customWidth="1"/>
    <col min="781" max="781" width="21.140625" style="6" customWidth="1"/>
    <col min="782" max="782" width="9.5703125" style="6" customWidth="1"/>
    <col min="783" max="783" width="0.42578125" style="6" customWidth="1"/>
    <col min="784" max="790" width="6.42578125" style="6" customWidth="1"/>
    <col min="791" max="1019" width="11.42578125" style="6"/>
    <col min="1020" max="1020" width="1" style="6" customWidth="1"/>
    <col min="1021" max="1021" width="4.28515625" style="6" customWidth="1"/>
    <col min="1022" max="1022" width="34.7109375" style="6" customWidth="1"/>
    <col min="1023" max="1023" width="0" style="6" hidden="1" customWidth="1"/>
    <col min="1024" max="1024" width="20" style="6" customWidth="1"/>
    <col min="1025" max="1025" width="20.85546875" style="6" customWidth="1"/>
    <col min="1026" max="1026" width="25" style="6" customWidth="1"/>
    <col min="1027" max="1027" width="18.7109375" style="6" customWidth="1"/>
    <col min="1028" max="1028" width="29.7109375" style="6" customWidth="1"/>
    <col min="1029" max="1029" width="13.42578125" style="6" customWidth="1"/>
    <col min="1030" max="1030" width="13.85546875" style="6" customWidth="1"/>
    <col min="1031" max="1035" width="16.5703125" style="6" customWidth="1"/>
    <col min="1036" max="1036" width="20.5703125" style="6" customWidth="1"/>
    <col min="1037" max="1037" width="21.140625" style="6" customWidth="1"/>
    <col min="1038" max="1038" width="9.5703125" style="6" customWidth="1"/>
    <col min="1039" max="1039" width="0.42578125" style="6" customWidth="1"/>
    <col min="1040" max="1046" width="6.42578125" style="6" customWidth="1"/>
    <col min="1047" max="1275" width="11.42578125" style="6"/>
    <col min="1276" max="1276" width="1" style="6" customWidth="1"/>
    <col min="1277" max="1277" width="4.28515625" style="6" customWidth="1"/>
    <col min="1278" max="1278" width="34.7109375" style="6" customWidth="1"/>
    <col min="1279" max="1279" width="0" style="6" hidden="1" customWidth="1"/>
    <col min="1280" max="1280" width="20" style="6" customWidth="1"/>
    <col min="1281" max="1281" width="20.85546875" style="6" customWidth="1"/>
    <col min="1282" max="1282" width="25" style="6" customWidth="1"/>
    <col min="1283" max="1283" width="18.7109375" style="6" customWidth="1"/>
    <col min="1284" max="1284" width="29.7109375" style="6" customWidth="1"/>
    <col min="1285" max="1285" width="13.42578125" style="6" customWidth="1"/>
    <col min="1286" max="1286" width="13.85546875" style="6" customWidth="1"/>
    <col min="1287" max="1291" width="16.5703125" style="6" customWidth="1"/>
    <col min="1292" max="1292" width="20.5703125" style="6" customWidth="1"/>
    <col min="1293" max="1293" width="21.140625" style="6" customWidth="1"/>
    <col min="1294" max="1294" width="9.5703125" style="6" customWidth="1"/>
    <col min="1295" max="1295" width="0.42578125" style="6" customWidth="1"/>
    <col min="1296" max="1302" width="6.42578125" style="6" customWidth="1"/>
    <col min="1303" max="1531" width="11.42578125" style="6"/>
    <col min="1532" max="1532" width="1" style="6" customWidth="1"/>
    <col min="1533" max="1533" width="4.28515625" style="6" customWidth="1"/>
    <col min="1534" max="1534" width="34.7109375" style="6" customWidth="1"/>
    <col min="1535" max="1535" width="0" style="6" hidden="1" customWidth="1"/>
    <col min="1536" max="1536" width="20" style="6" customWidth="1"/>
    <col min="1537" max="1537" width="20.85546875" style="6" customWidth="1"/>
    <col min="1538" max="1538" width="25" style="6" customWidth="1"/>
    <col min="1539" max="1539" width="18.7109375" style="6" customWidth="1"/>
    <col min="1540" max="1540" width="29.7109375" style="6" customWidth="1"/>
    <col min="1541" max="1541" width="13.42578125" style="6" customWidth="1"/>
    <col min="1542" max="1542" width="13.85546875" style="6" customWidth="1"/>
    <col min="1543" max="1547" width="16.5703125" style="6" customWidth="1"/>
    <col min="1548" max="1548" width="20.5703125" style="6" customWidth="1"/>
    <col min="1549" max="1549" width="21.140625" style="6" customWidth="1"/>
    <col min="1550" max="1550" width="9.5703125" style="6" customWidth="1"/>
    <col min="1551" max="1551" width="0.42578125" style="6" customWidth="1"/>
    <col min="1552" max="1558" width="6.42578125" style="6" customWidth="1"/>
    <col min="1559" max="1787" width="11.42578125" style="6"/>
    <col min="1788" max="1788" width="1" style="6" customWidth="1"/>
    <col min="1789" max="1789" width="4.28515625" style="6" customWidth="1"/>
    <col min="1790" max="1790" width="34.7109375" style="6" customWidth="1"/>
    <col min="1791" max="1791" width="0" style="6" hidden="1" customWidth="1"/>
    <col min="1792" max="1792" width="20" style="6" customWidth="1"/>
    <col min="1793" max="1793" width="20.85546875" style="6" customWidth="1"/>
    <col min="1794" max="1794" width="25" style="6" customWidth="1"/>
    <col min="1795" max="1795" width="18.7109375" style="6" customWidth="1"/>
    <col min="1796" max="1796" width="29.7109375" style="6" customWidth="1"/>
    <col min="1797" max="1797" width="13.42578125" style="6" customWidth="1"/>
    <col min="1798" max="1798" width="13.85546875" style="6" customWidth="1"/>
    <col min="1799" max="1803" width="16.5703125" style="6" customWidth="1"/>
    <col min="1804" max="1804" width="20.5703125" style="6" customWidth="1"/>
    <col min="1805" max="1805" width="21.140625" style="6" customWidth="1"/>
    <col min="1806" max="1806" width="9.5703125" style="6" customWidth="1"/>
    <col min="1807" max="1807" width="0.42578125" style="6" customWidth="1"/>
    <col min="1808" max="1814" width="6.42578125" style="6" customWidth="1"/>
    <col min="1815" max="2043" width="11.42578125" style="6"/>
    <col min="2044" max="2044" width="1" style="6" customWidth="1"/>
    <col min="2045" max="2045" width="4.28515625" style="6" customWidth="1"/>
    <col min="2046" max="2046" width="34.7109375" style="6" customWidth="1"/>
    <col min="2047" max="2047" width="0" style="6" hidden="1" customWidth="1"/>
    <col min="2048" max="2048" width="20" style="6" customWidth="1"/>
    <col min="2049" max="2049" width="20.85546875" style="6" customWidth="1"/>
    <col min="2050" max="2050" width="25" style="6" customWidth="1"/>
    <col min="2051" max="2051" width="18.7109375" style="6" customWidth="1"/>
    <col min="2052" max="2052" width="29.7109375" style="6" customWidth="1"/>
    <col min="2053" max="2053" width="13.42578125" style="6" customWidth="1"/>
    <col min="2054" max="2054" width="13.85546875" style="6" customWidth="1"/>
    <col min="2055" max="2059" width="16.5703125" style="6" customWidth="1"/>
    <col min="2060" max="2060" width="20.5703125" style="6" customWidth="1"/>
    <col min="2061" max="2061" width="21.140625" style="6" customWidth="1"/>
    <col min="2062" max="2062" width="9.5703125" style="6" customWidth="1"/>
    <col min="2063" max="2063" width="0.42578125" style="6" customWidth="1"/>
    <col min="2064" max="2070" width="6.42578125" style="6" customWidth="1"/>
    <col min="2071" max="2299" width="11.42578125" style="6"/>
    <col min="2300" max="2300" width="1" style="6" customWidth="1"/>
    <col min="2301" max="2301" width="4.28515625" style="6" customWidth="1"/>
    <col min="2302" max="2302" width="34.7109375" style="6" customWidth="1"/>
    <col min="2303" max="2303" width="0" style="6" hidden="1" customWidth="1"/>
    <col min="2304" max="2304" width="20" style="6" customWidth="1"/>
    <col min="2305" max="2305" width="20.85546875" style="6" customWidth="1"/>
    <col min="2306" max="2306" width="25" style="6" customWidth="1"/>
    <col min="2307" max="2307" width="18.7109375" style="6" customWidth="1"/>
    <col min="2308" max="2308" width="29.7109375" style="6" customWidth="1"/>
    <col min="2309" max="2309" width="13.42578125" style="6" customWidth="1"/>
    <col min="2310" max="2310" width="13.85546875" style="6" customWidth="1"/>
    <col min="2311" max="2315" width="16.5703125" style="6" customWidth="1"/>
    <col min="2316" max="2316" width="20.5703125" style="6" customWidth="1"/>
    <col min="2317" max="2317" width="21.140625" style="6" customWidth="1"/>
    <col min="2318" max="2318" width="9.5703125" style="6" customWidth="1"/>
    <col min="2319" max="2319" width="0.42578125" style="6" customWidth="1"/>
    <col min="2320" max="2326" width="6.42578125" style="6" customWidth="1"/>
    <col min="2327" max="2555" width="11.42578125" style="6"/>
    <col min="2556" max="2556" width="1" style="6" customWidth="1"/>
    <col min="2557" max="2557" width="4.28515625" style="6" customWidth="1"/>
    <col min="2558" max="2558" width="34.7109375" style="6" customWidth="1"/>
    <col min="2559" max="2559" width="0" style="6" hidden="1" customWidth="1"/>
    <col min="2560" max="2560" width="20" style="6" customWidth="1"/>
    <col min="2561" max="2561" width="20.85546875" style="6" customWidth="1"/>
    <col min="2562" max="2562" width="25" style="6" customWidth="1"/>
    <col min="2563" max="2563" width="18.7109375" style="6" customWidth="1"/>
    <col min="2564" max="2564" width="29.7109375" style="6" customWidth="1"/>
    <col min="2565" max="2565" width="13.42578125" style="6" customWidth="1"/>
    <col min="2566" max="2566" width="13.85546875" style="6" customWidth="1"/>
    <col min="2567" max="2571" width="16.5703125" style="6" customWidth="1"/>
    <col min="2572" max="2572" width="20.5703125" style="6" customWidth="1"/>
    <col min="2573" max="2573" width="21.140625" style="6" customWidth="1"/>
    <col min="2574" max="2574" width="9.5703125" style="6" customWidth="1"/>
    <col min="2575" max="2575" width="0.42578125" style="6" customWidth="1"/>
    <col min="2576" max="2582" width="6.42578125" style="6" customWidth="1"/>
    <col min="2583" max="2811" width="11.42578125" style="6"/>
    <col min="2812" max="2812" width="1" style="6" customWidth="1"/>
    <col min="2813" max="2813" width="4.28515625" style="6" customWidth="1"/>
    <col min="2814" max="2814" width="34.7109375" style="6" customWidth="1"/>
    <col min="2815" max="2815" width="0" style="6" hidden="1" customWidth="1"/>
    <col min="2816" max="2816" width="20" style="6" customWidth="1"/>
    <col min="2817" max="2817" width="20.85546875" style="6" customWidth="1"/>
    <col min="2818" max="2818" width="25" style="6" customWidth="1"/>
    <col min="2819" max="2819" width="18.7109375" style="6" customWidth="1"/>
    <col min="2820" max="2820" width="29.7109375" style="6" customWidth="1"/>
    <col min="2821" max="2821" width="13.42578125" style="6" customWidth="1"/>
    <col min="2822" max="2822" width="13.85546875" style="6" customWidth="1"/>
    <col min="2823" max="2827" width="16.5703125" style="6" customWidth="1"/>
    <col min="2828" max="2828" width="20.5703125" style="6" customWidth="1"/>
    <col min="2829" max="2829" width="21.140625" style="6" customWidth="1"/>
    <col min="2830" max="2830" width="9.5703125" style="6" customWidth="1"/>
    <col min="2831" max="2831" width="0.42578125" style="6" customWidth="1"/>
    <col min="2832" max="2838" width="6.42578125" style="6" customWidth="1"/>
    <col min="2839" max="3067" width="11.42578125" style="6"/>
    <col min="3068" max="3068" width="1" style="6" customWidth="1"/>
    <col min="3069" max="3069" width="4.28515625" style="6" customWidth="1"/>
    <col min="3070" max="3070" width="34.7109375" style="6" customWidth="1"/>
    <col min="3071" max="3071" width="0" style="6" hidden="1" customWidth="1"/>
    <col min="3072" max="3072" width="20" style="6" customWidth="1"/>
    <col min="3073" max="3073" width="20.85546875" style="6" customWidth="1"/>
    <col min="3074" max="3074" width="25" style="6" customWidth="1"/>
    <col min="3075" max="3075" width="18.7109375" style="6" customWidth="1"/>
    <col min="3076" max="3076" width="29.7109375" style="6" customWidth="1"/>
    <col min="3077" max="3077" width="13.42578125" style="6" customWidth="1"/>
    <col min="3078" max="3078" width="13.85546875" style="6" customWidth="1"/>
    <col min="3079" max="3083" width="16.5703125" style="6" customWidth="1"/>
    <col min="3084" max="3084" width="20.5703125" style="6" customWidth="1"/>
    <col min="3085" max="3085" width="21.140625" style="6" customWidth="1"/>
    <col min="3086" max="3086" width="9.5703125" style="6" customWidth="1"/>
    <col min="3087" max="3087" width="0.42578125" style="6" customWidth="1"/>
    <col min="3088" max="3094" width="6.42578125" style="6" customWidth="1"/>
    <col min="3095" max="3323" width="11.42578125" style="6"/>
    <col min="3324" max="3324" width="1" style="6" customWidth="1"/>
    <col min="3325" max="3325" width="4.28515625" style="6" customWidth="1"/>
    <col min="3326" max="3326" width="34.7109375" style="6" customWidth="1"/>
    <col min="3327" max="3327" width="0" style="6" hidden="1" customWidth="1"/>
    <col min="3328" max="3328" width="20" style="6" customWidth="1"/>
    <col min="3329" max="3329" width="20.85546875" style="6" customWidth="1"/>
    <col min="3330" max="3330" width="25" style="6" customWidth="1"/>
    <col min="3331" max="3331" width="18.7109375" style="6" customWidth="1"/>
    <col min="3332" max="3332" width="29.7109375" style="6" customWidth="1"/>
    <col min="3333" max="3333" width="13.42578125" style="6" customWidth="1"/>
    <col min="3334" max="3334" width="13.85546875" style="6" customWidth="1"/>
    <col min="3335" max="3339" width="16.5703125" style="6" customWidth="1"/>
    <col min="3340" max="3340" width="20.5703125" style="6" customWidth="1"/>
    <col min="3341" max="3341" width="21.140625" style="6" customWidth="1"/>
    <col min="3342" max="3342" width="9.5703125" style="6" customWidth="1"/>
    <col min="3343" max="3343" width="0.42578125" style="6" customWidth="1"/>
    <col min="3344" max="3350" width="6.42578125" style="6" customWidth="1"/>
    <col min="3351" max="3579" width="11.42578125" style="6"/>
    <col min="3580" max="3580" width="1" style="6" customWidth="1"/>
    <col min="3581" max="3581" width="4.28515625" style="6" customWidth="1"/>
    <col min="3582" max="3582" width="34.7109375" style="6" customWidth="1"/>
    <col min="3583" max="3583" width="0" style="6" hidden="1" customWidth="1"/>
    <col min="3584" max="3584" width="20" style="6" customWidth="1"/>
    <col min="3585" max="3585" width="20.85546875" style="6" customWidth="1"/>
    <col min="3586" max="3586" width="25" style="6" customWidth="1"/>
    <col min="3587" max="3587" width="18.7109375" style="6" customWidth="1"/>
    <col min="3588" max="3588" width="29.7109375" style="6" customWidth="1"/>
    <col min="3589" max="3589" width="13.42578125" style="6" customWidth="1"/>
    <col min="3590" max="3590" width="13.85546875" style="6" customWidth="1"/>
    <col min="3591" max="3595" width="16.5703125" style="6" customWidth="1"/>
    <col min="3596" max="3596" width="20.5703125" style="6" customWidth="1"/>
    <col min="3597" max="3597" width="21.140625" style="6" customWidth="1"/>
    <col min="3598" max="3598" width="9.5703125" style="6" customWidth="1"/>
    <col min="3599" max="3599" width="0.42578125" style="6" customWidth="1"/>
    <col min="3600" max="3606" width="6.42578125" style="6" customWidth="1"/>
    <col min="3607" max="3835" width="11.42578125" style="6"/>
    <col min="3836" max="3836" width="1" style="6" customWidth="1"/>
    <col min="3837" max="3837" width="4.28515625" style="6" customWidth="1"/>
    <col min="3838" max="3838" width="34.7109375" style="6" customWidth="1"/>
    <col min="3839" max="3839" width="0" style="6" hidden="1" customWidth="1"/>
    <col min="3840" max="3840" width="20" style="6" customWidth="1"/>
    <col min="3841" max="3841" width="20.85546875" style="6" customWidth="1"/>
    <col min="3842" max="3842" width="25" style="6" customWidth="1"/>
    <col min="3843" max="3843" width="18.7109375" style="6" customWidth="1"/>
    <col min="3844" max="3844" width="29.7109375" style="6" customWidth="1"/>
    <col min="3845" max="3845" width="13.42578125" style="6" customWidth="1"/>
    <col min="3846" max="3846" width="13.85546875" style="6" customWidth="1"/>
    <col min="3847" max="3851" width="16.5703125" style="6" customWidth="1"/>
    <col min="3852" max="3852" width="20.5703125" style="6" customWidth="1"/>
    <col min="3853" max="3853" width="21.140625" style="6" customWidth="1"/>
    <col min="3854" max="3854" width="9.5703125" style="6" customWidth="1"/>
    <col min="3855" max="3855" width="0.42578125" style="6" customWidth="1"/>
    <col min="3856" max="3862" width="6.42578125" style="6" customWidth="1"/>
    <col min="3863" max="4091" width="11.42578125" style="6"/>
    <col min="4092" max="4092" width="1" style="6" customWidth="1"/>
    <col min="4093" max="4093" width="4.28515625" style="6" customWidth="1"/>
    <col min="4094" max="4094" width="34.7109375" style="6" customWidth="1"/>
    <col min="4095" max="4095" width="0" style="6" hidden="1" customWidth="1"/>
    <col min="4096" max="4096" width="20" style="6" customWidth="1"/>
    <col min="4097" max="4097" width="20.85546875" style="6" customWidth="1"/>
    <col min="4098" max="4098" width="25" style="6" customWidth="1"/>
    <col min="4099" max="4099" width="18.7109375" style="6" customWidth="1"/>
    <col min="4100" max="4100" width="29.7109375" style="6" customWidth="1"/>
    <col min="4101" max="4101" width="13.42578125" style="6" customWidth="1"/>
    <col min="4102" max="4102" width="13.85546875" style="6" customWidth="1"/>
    <col min="4103" max="4107" width="16.5703125" style="6" customWidth="1"/>
    <col min="4108" max="4108" width="20.5703125" style="6" customWidth="1"/>
    <col min="4109" max="4109" width="21.140625" style="6" customWidth="1"/>
    <col min="4110" max="4110" width="9.5703125" style="6" customWidth="1"/>
    <col min="4111" max="4111" width="0.42578125" style="6" customWidth="1"/>
    <col min="4112" max="4118" width="6.42578125" style="6" customWidth="1"/>
    <col min="4119" max="4347" width="11.42578125" style="6"/>
    <col min="4348" max="4348" width="1" style="6" customWidth="1"/>
    <col min="4349" max="4349" width="4.28515625" style="6" customWidth="1"/>
    <col min="4350" max="4350" width="34.7109375" style="6" customWidth="1"/>
    <col min="4351" max="4351" width="0" style="6" hidden="1" customWidth="1"/>
    <col min="4352" max="4352" width="20" style="6" customWidth="1"/>
    <col min="4353" max="4353" width="20.85546875" style="6" customWidth="1"/>
    <col min="4354" max="4354" width="25" style="6" customWidth="1"/>
    <col min="4355" max="4355" width="18.7109375" style="6" customWidth="1"/>
    <col min="4356" max="4356" width="29.7109375" style="6" customWidth="1"/>
    <col min="4357" max="4357" width="13.42578125" style="6" customWidth="1"/>
    <col min="4358" max="4358" width="13.85546875" style="6" customWidth="1"/>
    <col min="4359" max="4363" width="16.5703125" style="6" customWidth="1"/>
    <col min="4364" max="4364" width="20.5703125" style="6" customWidth="1"/>
    <col min="4365" max="4365" width="21.140625" style="6" customWidth="1"/>
    <col min="4366" max="4366" width="9.5703125" style="6" customWidth="1"/>
    <col min="4367" max="4367" width="0.42578125" style="6" customWidth="1"/>
    <col min="4368" max="4374" width="6.42578125" style="6" customWidth="1"/>
    <col min="4375" max="4603" width="11.42578125" style="6"/>
    <col min="4604" max="4604" width="1" style="6" customWidth="1"/>
    <col min="4605" max="4605" width="4.28515625" style="6" customWidth="1"/>
    <col min="4606" max="4606" width="34.7109375" style="6" customWidth="1"/>
    <col min="4607" max="4607" width="0" style="6" hidden="1" customWidth="1"/>
    <col min="4608" max="4608" width="20" style="6" customWidth="1"/>
    <col min="4609" max="4609" width="20.85546875" style="6" customWidth="1"/>
    <col min="4610" max="4610" width="25" style="6" customWidth="1"/>
    <col min="4611" max="4611" width="18.7109375" style="6" customWidth="1"/>
    <col min="4612" max="4612" width="29.7109375" style="6" customWidth="1"/>
    <col min="4613" max="4613" width="13.42578125" style="6" customWidth="1"/>
    <col min="4614" max="4614" width="13.85546875" style="6" customWidth="1"/>
    <col min="4615" max="4619" width="16.5703125" style="6" customWidth="1"/>
    <col min="4620" max="4620" width="20.5703125" style="6" customWidth="1"/>
    <col min="4621" max="4621" width="21.140625" style="6" customWidth="1"/>
    <col min="4622" max="4622" width="9.5703125" style="6" customWidth="1"/>
    <col min="4623" max="4623" width="0.42578125" style="6" customWidth="1"/>
    <col min="4624" max="4630" width="6.42578125" style="6" customWidth="1"/>
    <col min="4631" max="4859" width="11.42578125" style="6"/>
    <col min="4860" max="4860" width="1" style="6" customWidth="1"/>
    <col min="4861" max="4861" width="4.28515625" style="6" customWidth="1"/>
    <col min="4862" max="4862" width="34.7109375" style="6" customWidth="1"/>
    <col min="4863" max="4863" width="0" style="6" hidden="1" customWidth="1"/>
    <col min="4864" max="4864" width="20" style="6" customWidth="1"/>
    <col min="4865" max="4865" width="20.85546875" style="6" customWidth="1"/>
    <col min="4866" max="4866" width="25" style="6" customWidth="1"/>
    <col min="4867" max="4867" width="18.7109375" style="6" customWidth="1"/>
    <col min="4868" max="4868" width="29.7109375" style="6" customWidth="1"/>
    <col min="4869" max="4869" width="13.42578125" style="6" customWidth="1"/>
    <col min="4870" max="4870" width="13.85546875" style="6" customWidth="1"/>
    <col min="4871" max="4875" width="16.5703125" style="6" customWidth="1"/>
    <col min="4876" max="4876" width="20.5703125" style="6" customWidth="1"/>
    <col min="4877" max="4877" width="21.140625" style="6" customWidth="1"/>
    <col min="4878" max="4878" width="9.5703125" style="6" customWidth="1"/>
    <col min="4879" max="4879" width="0.42578125" style="6" customWidth="1"/>
    <col min="4880" max="4886" width="6.42578125" style="6" customWidth="1"/>
    <col min="4887" max="5115" width="11.42578125" style="6"/>
    <col min="5116" max="5116" width="1" style="6" customWidth="1"/>
    <col min="5117" max="5117" width="4.28515625" style="6" customWidth="1"/>
    <col min="5118" max="5118" width="34.7109375" style="6" customWidth="1"/>
    <col min="5119" max="5119" width="0" style="6" hidden="1" customWidth="1"/>
    <col min="5120" max="5120" width="20" style="6" customWidth="1"/>
    <col min="5121" max="5121" width="20.85546875" style="6" customWidth="1"/>
    <col min="5122" max="5122" width="25" style="6" customWidth="1"/>
    <col min="5123" max="5123" width="18.7109375" style="6" customWidth="1"/>
    <col min="5124" max="5124" width="29.7109375" style="6" customWidth="1"/>
    <col min="5125" max="5125" width="13.42578125" style="6" customWidth="1"/>
    <col min="5126" max="5126" width="13.85546875" style="6" customWidth="1"/>
    <col min="5127" max="5131" width="16.5703125" style="6" customWidth="1"/>
    <col min="5132" max="5132" width="20.5703125" style="6" customWidth="1"/>
    <col min="5133" max="5133" width="21.140625" style="6" customWidth="1"/>
    <col min="5134" max="5134" width="9.5703125" style="6" customWidth="1"/>
    <col min="5135" max="5135" width="0.42578125" style="6" customWidth="1"/>
    <col min="5136" max="5142" width="6.42578125" style="6" customWidth="1"/>
    <col min="5143" max="5371" width="11.42578125" style="6"/>
    <col min="5372" max="5372" width="1" style="6" customWidth="1"/>
    <col min="5373" max="5373" width="4.28515625" style="6" customWidth="1"/>
    <col min="5374" max="5374" width="34.7109375" style="6" customWidth="1"/>
    <col min="5375" max="5375" width="0" style="6" hidden="1" customWidth="1"/>
    <col min="5376" max="5376" width="20" style="6" customWidth="1"/>
    <col min="5377" max="5377" width="20.85546875" style="6" customWidth="1"/>
    <col min="5378" max="5378" width="25" style="6" customWidth="1"/>
    <col min="5379" max="5379" width="18.7109375" style="6" customWidth="1"/>
    <col min="5380" max="5380" width="29.7109375" style="6" customWidth="1"/>
    <col min="5381" max="5381" width="13.42578125" style="6" customWidth="1"/>
    <col min="5382" max="5382" width="13.85546875" style="6" customWidth="1"/>
    <col min="5383" max="5387" width="16.5703125" style="6" customWidth="1"/>
    <col min="5388" max="5388" width="20.5703125" style="6" customWidth="1"/>
    <col min="5389" max="5389" width="21.140625" style="6" customWidth="1"/>
    <col min="5390" max="5390" width="9.5703125" style="6" customWidth="1"/>
    <col min="5391" max="5391" width="0.42578125" style="6" customWidth="1"/>
    <col min="5392" max="5398" width="6.42578125" style="6" customWidth="1"/>
    <col min="5399" max="5627" width="11.42578125" style="6"/>
    <col min="5628" max="5628" width="1" style="6" customWidth="1"/>
    <col min="5629" max="5629" width="4.28515625" style="6" customWidth="1"/>
    <col min="5630" max="5630" width="34.7109375" style="6" customWidth="1"/>
    <col min="5631" max="5631" width="0" style="6" hidden="1" customWidth="1"/>
    <col min="5632" max="5632" width="20" style="6" customWidth="1"/>
    <col min="5633" max="5633" width="20.85546875" style="6" customWidth="1"/>
    <col min="5634" max="5634" width="25" style="6" customWidth="1"/>
    <col min="5635" max="5635" width="18.7109375" style="6" customWidth="1"/>
    <col min="5636" max="5636" width="29.7109375" style="6" customWidth="1"/>
    <col min="5637" max="5637" width="13.42578125" style="6" customWidth="1"/>
    <col min="5638" max="5638" width="13.85546875" style="6" customWidth="1"/>
    <col min="5639" max="5643" width="16.5703125" style="6" customWidth="1"/>
    <col min="5644" max="5644" width="20.5703125" style="6" customWidth="1"/>
    <col min="5645" max="5645" width="21.140625" style="6" customWidth="1"/>
    <col min="5646" max="5646" width="9.5703125" style="6" customWidth="1"/>
    <col min="5647" max="5647" width="0.42578125" style="6" customWidth="1"/>
    <col min="5648" max="5654" width="6.42578125" style="6" customWidth="1"/>
    <col min="5655" max="5883" width="11.42578125" style="6"/>
    <col min="5884" max="5884" width="1" style="6" customWidth="1"/>
    <col min="5885" max="5885" width="4.28515625" style="6" customWidth="1"/>
    <col min="5886" max="5886" width="34.7109375" style="6" customWidth="1"/>
    <col min="5887" max="5887" width="0" style="6" hidden="1" customWidth="1"/>
    <col min="5888" max="5888" width="20" style="6" customWidth="1"/>
    <col min="5889" max="5889" width="20.85546875" style="6" customWidth="1"/>
    <col min="5890" max="5890" width="25" style="6" customWidth="1"/>
    <col min="5891" max="5891" width="18.7109375" style="6" customWidth="1"/>
    <col min="5892" max="5892" width="29.7109375" style="6" customWidth="1"/>
    <col min="5893" max="5893" width="13.42578125" style="6" customWidth="1"/>
    <col min="5894" max="5894" width="13.85546875" style="6" customWidth="1"/>
    <col min="5895" max="5899" width="16.5703125" style="6" customWidth="1"/>
    <col min="5900" max="5900" width="20.5703125" style="6" customWidth="1"/>
    <col min="5901" max="5901" width="21.140625" style="6" customWidth="1"/>
    <col min="5902" max="5902" width="9.5703125" style="6" customWidth="1"/>
    <col min="5903" max="5903" width="0.42578125" style="6" customWidth="1"/>
    <col min="5904" max="5910" width="6.42578125" style="6" customWidth="1"/>
    <col min="5911" max="6139" width="11.42578125" style="6"/>
    <col min="6140" max="6140" width="1" style="6" customWidth="1"/>
    <col min="6141" max="6141" width="4.28515625" style="6" customWidth="1"/>
    <col min="6142" max="6142" width="34.7109375" style="6" customWidth="1"/>
    <col min="6143" max="6143" width="0" style="6" hidden="1" customWidth="1"/>
    <col min="6144" max="6144" width="20" style="6" customWidth="1"/>
    <col min="6145" max="6145" width="20.85546875" style="6" customWidth="1"/>
    <col min="6146" max="6146" width="25" style="6" customWidth="1"/>
    <col min="6147" max="6147" width="18.7109375" style="6" customWidth="1"/>
    <col min="6148" max="6148" width="29.7109375" style="6" customWidth="1"/>
    <col min="6149" max="6149" width="13.42578125" style="6" customWidth="1"/>
    <col min="6150" max="6150" width="13.85546875" style="6" customWidth="1"/>
    <col min="6151" max="6155" width="16.5703125" style="6" customWidth="1"/>
    <col min="6156" max="6156" width="20.5703125" style="6" customWidth="1"/>
    <col min="6157" max="6157" width="21.140625" style="6" customWidth="1"/>
    <col min="6158" max="6158" width="9.5703125" style="6" customWidth="1"/>
    <col min="6159" max="6159" width="0.42578125" style="6" customWidth="1"/>
    <col min="6160" max="6166" width="6.42578125" style="6" customWidth="1"/>
    <col min="6167" max="6395" width="11.42578125" style="6"/>
    <col min="6396" max="6396" width="1" style="6" customWidth="1"/>
    <col min="6397" max="6397" width="4.28515625" style="6" customWidth="1"/>
    <col min="6398" max="6398" width="34.7109375" style="6" customWidth="1"/>
    <col min="6399" max="6399" width="0" style="6" hidden="1" customWidth="1"/>
    <col min="6400" max="6400" width="20" style="6" customWidth="1"/>
    <col min="6401" max="6401" width="20.85546875" style="6" customWidth="1"/>
    <col min="6402" max="6402" width="25" style="6" customWidth="1"/>
    <col min="6403" max="6403" width="18.7109375" style="6" customWidth="1"/>
    <col min="6404" max="6404" width="29.7109375" style="6" customWidth="1"/>
    <col min="6405" max="6405" width="13.42578125" style="6" customWidth="1"/>
    <col min="6406" max="6406" width="13.85546875" style="6" customWidth="1"/>
    <col min="6407" max="6411" width="16.5703125" style="6" customWidth="1"/>
    <col min="6412" max="6412" width="20.5703125" style="6" customWidth="1"/>
    <col min="6413" max="6413" width="21.140625" style="6" customWidth="1"/>
    <col min="6414" max="6414" width="9.5703125" style="6" customWidth="1"/>
    <col min="6415" max="6415" width="0.42578125" style="6" customWidth="1"/>
    <col min="6416" max="6422" width="6.42578125" style="6" customWidth="1"/>
    <col min="6423" max="6651" width="11.42578125" style="6"/>
    <col min="6652" max="6652" width="1" style="6" customWidth="1"/>
    <col min="6653" max="6653" width="4.28515625" style="6" customWidth="1"/>
    <col min="6654" max="6654" width="34.7109375" style="6" customWidth="1"/>
    <col min="6655" max="6655" width="0" style="6" hidden="1" customWidth="1"/>
    <col min="6656" max="6656" width="20" style="6" customWidth="1"/>
    <col min="6657" max="6657" width="20.85546875" style="6" customWidth="1"/>
    <col min="6658" max="6658" width="25" style="6" customWidth="1"/>
    <col min="6659" max="6659" width="18.7109375" style="6" customWidth="1"/>
    <col min="6660" max="6660" width="29.7109375" style="6" customWidth="1"/>
    <col min="6661" max="6661" width="13.42578125" style="6" customWidth="1"/>
    <col min="6662" max="6662" width="13.85546875" style="6" customWidth="1"/>
    <col min="6663" max="6667" width="16.5703125" style="6" customWidth="1"/>
    <col min="6668" max="6668" width="20.5703125" style="6" customWidth="1"/>
    <col min="6669" max="6669" width="21.140625" style="6" customWidth="1"/>
    <col min="6670" max="6670" width="9.5703125" style="6" customWidth="1"/>
    <col min="6671" max="6671" width="0.42578125" style="6" customWidth="1"/>
    <col min="6672" max="6678" width="6.42578125" style="6" customWidth="1"/>
    <col min="6679" max="6907" width="11.42578125" style="6"/>
    <col min="6908" max="6908" width="1" style="6" customWidth="1"/>
    <col min="6909" max="6909" width="4.28515625" style="6" customWidth="1"/>
    <col min="6910" max="6910" width="34.7109375" style="6" customWidth="1"/>
    <col min="6911" max="6911" width="0" style="6" hidden="1" customWidth="1"/>
    <col min="6912" max="6912" width="20" style="6" customWidth="1"/>
    <col min="6913" max="6913" width="20.85546875" style="6" customWidth="1"/>
    <col min="6914" max="6914" width="25" style="6" customWidth="1"/>
    <col min="6915" max="6915" width="18.7109375" style="6" customWidth="1"/>
    <col min="6916" max="6916" width="29.7109375" style="6" customWidth="1"/>
    <col min="6917" max="6917" width="13.42578125" style="6" customWidth="1"/>
    <col min="6918" max="6918" width="13.85546875" style="6" customWidth="1"/>
    <col min="6919" max="6923" width="16.5703125" style="6" customWidth="1"/>
    <col min="6924" max="6924" width="20.5703125" style="6" customWidth="1"/>
    <col min="6925" max="6925" width="21.140625" style="6" customWidth="1"/>
    <col min="6926" max="6926" width="9.5703125" style="6" customWidth="1"/>
    <col min="6927" max="6927" width="0.42578125" style="6" customWidth="1"/>
    <col min="6928" max="6934" width="6.42578125" style="6" customWidth="1"/>
    <col min="6935" max="7163" width="11.42578125" style="6"/>
    <col min="7164" max="7164" width="1" style="6" customWidth="1"/>
    <col min="7165" max="7165" width="4.28515625" style="6" customWidth="1"/>
    <col min="7166" max="7166" width="34.7109375" style="6" customWidth="1"/>
    <col min="7167" max="7167" width="0" style="6" hidden="1" customWidth="1"/>
    <col min="7168" max="7168" width="20" style="6" customWidth="1"/>
    <col min="7169" max="7169" width="20.85546875" style="6" customWidth="1"/>
    <col min="7170" max="7170" width="25" style="6" customWidth="1"/>
    <col min="7171" max="7171" width="18.7109375" style="6" customWidth="1"/>
    <col min="7172" max="7172" width="29.7109375" style="6" customWidth="1"/>
    <col min="7173" max="7173" width="13.42578125" style="6" customWidth="1"/>
    <col min="7174" max="7174" width="13.85546875" style="6" customWidth="1"/>
    <col min="7175" max="7179" width="16.5703125" style="6" customWidth="1"/>
    <col min="7180" max="7180" width="20.5703125" style="6" customWidth="1"/>
    <col min="7181" max="7181" width="21.140625" style="6" customWidth="1"/>
    <col min="7182" max="7182" width="9.5703125" style="6" customWidth="1"/>
    <col min="7183" max="7183" width="0.42578125" style="6" customWidth="1"/>
    <col min="7184" max="7190" width="6.42578125" style="6" customWidth="1"/>
    <col min="7191" max="7419" width="11.42578125" style="6"/>
    <col min="7420" max="7420" width="1" style="6" customWidth="1"/>
    <col min="7421" max="7421" width="4.28515625" style="6" customWidth="1"/>
    <col min="7422" max="7422" width="34.7109375" style="6" customWidth="1"/>
    <col min="7423" max="7423" width="0" style="6" hidden="1" customWidth="1"/>
    <col min="7424" max="7424" width="20" style="6" customWidth="1"/>
    <col min="7425" max="7425" width="20.85546875" style="6" customWidth="1"/>
    <col min="7426" max="7426" width="25" style="6" customWidth="1"/>
    <col min="7427" max="7427" width="18.7109375" style="6" customWidth="1"/>
    <col min="7428" max="7428" width="29.7109375" style="6" customWidth="1"/>
    <col min="7429" max="7429" width="13.42578125" style="6" customWidth="1"/>
    <col min="7430" max="7430" width="13.85546875" style="6" customWidth="1"/>
    <col min="7431" max="7435" width="16.5703125" style="6" customWidth="1"/>
    <col min="7436" max="7436" width="20.5703125" style="6" customWidth="1"/>
    <col min="7437" max="7437" width="21.140625" style="6" customWidth="1"/>
    <col min="7438" max="7438" width="9.5703125" style="6" customWidth="1"/>
    <col min="7439" max="7439" width="0.42578125" style="6" customWidth="1"/>
    <col min="7440" max="7446" width="6.42578125" style="6" customWidth="1"/>
    <col min="7447" max="7675" width="11.42578125" style="6"/>
    <col min="7676" max="7676" width="1" style="6" customWidth="1"/>
    <col min="7677" max="7677" width="4.28515625" style="6" customWidth="1"/>
    <col min="7678" max="7678" width="34.7109375" style="6" customWidth="1"/>
    <col min="7679" max="7679" width="0" style="6" hidden="1" customWidth="1"/>
    <col min="7680" max="7680" width="20" style="6" customWidth="1"/>
    <col min="7681" max="7681" width="20.85546875" style="6" customWidth="1"/>
    <col min="7682" max="7682" width="25" style="6" customWidth="1"/>
    <col min="7683" max="7683" width="18.7109375" style="6" customWidth="1"/>
    <col min="7684" max="7684" width="29.7109375" style="6" customWidth="1"/>
    <col min="7685" max="7685" width="13.42578125" style="6" customWidth="1"/>
    <col min="7686" max="7686" width="13.85546875" style="6" customWidth="1"/>
    <col min="7687" max="7691" width="16.5703125" style="6" customWidth="1"/>
    <col min="7692" max="7692" width="20.5703125" style="6" customWidth="1"/>
    <col min="7693" max="7693" width="21.140625" style="6" customWidth="1"/>
    <col min="7694" max="7694" width="9.5703125" style="6" customWidth="1"/>
    <col min="7695" max="7695" width="0.42578125" style="6" customWidth="1"/>
    <col min="7696" max="7702" width="6.42578125" style="6" customWidth="1"/>
    <col min="7703" max="7931" width="11.42578125" style="6"/>
    <col min="7932" max="7932" width="1" style="6" customWidth="1"/>
    <col min="7933" max="7933" width="4.28515625" style="6" customWidth="1"/>
    <col min="7934" max="7934" width="34.7109375" style="6" customWidth="1"/>
    <col min="7935" max="7935" width="0" style="6" hidden="1" customWidth="1"/>
    <col min="7936" max="7936" width="20" style="6" customWidth="1"/>
    <col min="7937" max="7937" width="20.85546875" style="6" customWidth="1"/>
    <col min="7938" max="7938" width="25" style="6" customWidth="1"/>
    <col min="7939" max="7939" width="18.7109375" style="6" customWidth="1"/>
    <col min="7940" max="7940" width="29.7109375" style="6" customWidth="1"/>
    <col min="7941" max="7941" width="13.42578125" style="6" customWidth="1"/>
    <col min="7942" max="7942" width="13.85546875" style="6" customWidth="1"/>
    <col min="7943" max="7947" width="16.5703125" style="6" customWidth="1"/>
    <col min="7948" max="7948" width="20.5703125" style="6" customWidth="1"/>
    <col min="7949" max="7949" width="21.140625" style="6" customWidth="1"/>
    <col min="7950" max="7950" width="9.5703125" style="6" customWidth="1"/>
    <col min="7951" max="7951" width="0.42578125" style="6" customWidth="1"/>
    <col min="7952" max="7958" width="6.42578125" style="6" customWidth="1"/>
    <col min="7959" max="8187" width="11.42578125" style="6"/>
    <col min="8188" max="8188" width="1" style="6" customWidth="1"/>
    <col min="8189" max="8189" width="4.28515625" style="6" customWidth="1"/>
    <col min="8190" max="8190" width="34.7109375" style="6" customWidth="1"/>
    <col min="8191" max="8191" width="0" style="6" hidden="1" customWidth="1"/>
    <col min="8192" max="8192" width="20" style="6" customWidth="1"/>
    <col min="8193" max="8193" width="20.85546875" style="6" customWidth="1"/>
    <col min="8194" max="8194" width="25" style="6" customWidth="1"/>
    <col min="8195" max="8195" width="18.7109375" style="6" customWidth="1"/>
    <col min="8196" max="8196" width="29.7109375" style="6" customWidth="1"/>
    <col min="8197" max="8197" width="13.42578125" style="6" customWidth="1"/>
    <col min="8198" max="8198" width="13.85546875" style="6" customWidth="1"/>
    <col min="8199" max="8203" width="16.5703125" style="6" customWidth="1"/>
    <col min="8204" max="8204" width="20.5703125" style="6" customWidth="1"/>
    <col min="8205" max="8205" width="21.140625" style="6" customWidth="1"/>
    <col min="8206" max="8206" width="9.5703125" style="6" customWidth="1"/>
    <col min="8207" max="8207" width="0.42578125" style="6" customWidth="1"/>
    <col min="8208" max="8214" width="6.42578125" style="6" customWidth="1"/>
    <col min="8215" max="8443" width="11.42578125" style="6"/>
    <col min="8444" max="8444" width="1" style="6" customWidth="1"/>
    <col min="8445" max="8445" width="4.28515625" style="6" customWidth="1"/>
    <col min="8446" max="8446" width="34.7109375" style="6" customWidth="1"/>
    <col min="8447" max="8447" width="0" style="6" hidden="1" customWidth="1"/>
    <col min="8448" max="8448" width="20" style="6" customWidth="1"/>
    <col min="8449" max="8449" width="20.85546875" style="6" customWidth="1"/>
    <col min="8450" max="8450" width="25" style="6" customWidth="1"/>
    <col min="8451" max="8451" width="18.7109375" style="6" customWidth="1"/>
    <col min="8452" max="8452" width="29.7109375" style="6" customWidth="1"/>
    <col min="8453" max="8453" width="13.42578125" style="6" customWidth="1"/>
    <col min="8454" max="8454" width="13.85546875" style="6" customWidth="1"/>
    <col min="8455" max="8459" width="16.5703125" style="6" customWidth="1"/>
    <col min="8460" max="8460" width="20.5703125" style="6" customWidth="1"/>
    <col min="8461" max="8461" width="21.140625" style="6" customWidth="1"/>
    <col min="8462" max="8462" width="9.5703125" style="6" customWidth="1"/>
    <col min="8463" max="8463" width="0.42578125" style="6" customWidth="1"/>
    <col min="8464" max="8470" width="6.42578125" style="6" customWidth="1"/>
    <col min="8471" max="8699" width="11.42578125" style="6"/>
    <col min="8700" max="8700" width="1" style="6" customWidth="1"/>
    <col min="8701" max="8701" width="4.28515625" style="6" customWidth="1"/>
    <col min="8702" max="8702" width="34.7109375" style="6" customWidth="1"/>
    <col min="8703" max="8703" width="0" style="6" hidden="1" customWidth="1"/>
    <col min="8704" max="8704" width="20" style="6" customWidth="1"/>
    <col min="8705" max="8705" width="20.85546875" style="6" customWidth="1"/>
    <col min="8706" max="8706" width="25" style="6" customWidth="1"/>
    <col min="8707" max="8707" width="18.7109375" style="6" customWidth="1"/>
    <col min="8708" max="8708" width="29.7109375" style="6" customWidth="1"/>
    <col min="8709" max="8709" width="13.42578125" style="6" customWidth="1"/>
    <col min="8710" max="8710" width="13.85546875" style="6" customWidth="1"/>
    <col min="8711" max="8715" width="16.5703125" style="6" customWidth="1"/>
    <col min="8716" max="8716" width="20.5703125" style="6" customWidth="1"/>
    <col min="8717" max="8717" width="21.140625" style="6" customWidth="1"/>
    <col min="8718" max="8718" width="9.5703125" style="6" customWidth="1"/>
    <col min="8719" max="8719" width="0.42578125" style="6" customWidth="1"/>
    <col min="8720" max="8726" width="6.42578125" style="6" customWidth="1"/>
    <col min="8727" max="8955" width="11.42578125" style="6"/>
    <col min="8956" max="8956" width="1" style="6" customWidth="1"/>
    <col min="8957" max="8957" width="4.28515625" style="6" customWidth="1"/>
    <col min="8958" max="8958" width="34.7109375" style="6" customWidth="1"/>
    <col min="8959" max="8959" width="0" style="6" hidden="1" customWidth="1"/>
    <col min="8960" max="8960" width="20" style="6" customWidth="1"/>
    <col min="8961" max="8961" width="20.85546875" style="6" customWidth="1"/>
    <col min="8962" max="8962" width="25" style="6" customWidth="1"/>
    <col min="8963" max="8963" width="18.7109375" style="6" customWidth="1"/>
    <col min="8964" max="8964" width="29.7109375" style="6" customWidth="1"/>
    <col min="8965" max="8965" width="13.42578125" style="6" customWidth="1"/>
    <col min="8966" max="8966" width="13.85546875" style="6" customWidth="1"/>
    <col min="8967" max="8971" width="16.5703125" style="6" customWidth="1"/>
    <col min="8972" max="8972" width="20.5703125" style="6" customWidth="1"/>
    <col min="8973" max="8973" width="21.140625" style="6" customWidth="1"/>
    <col min="8974" max="8974" width="9.5703125" style="6" customWidth="1"/>
    <col min="8975" max="8975" width="0.42578125" style="6" customWidth="1"/>
    <col min="8976" max="8982" width="6.42578125" style="6" customWidth="1"/>
    <col min="8983" max="9211" width="11.42578125" style="6"/>
    <col min="9212" max="9212" width="1" style="6" customWidth="1"/>
    <col min="9213" max="9213" width="4.28515625" style="6" customWidth="1"/>
    <col min="9214" max="9214" width="34.7109375" style="6" customWidth="1"/>
    <col min="9215" max="9215" width="0" style="6" hidden="1" customWidth="1"/>
    <col min="9216" max="9216" width="20" style="6" customWidth="1"/>
    <col min="9217" max="9217" width="20.85546875" style="6" customWidth="1"/>
    <col min="9218" max="9218" width="25" style="6" customWidth="1"/>
    <col min="9219" max="9219" width="18.7109375" style="6" customWidth="1"/>
    <col min="9220" max="9220" width="29.7109375" style="6" customWidth="1"/>
    <col min="9221" max="9221" width="13.42578125" style="6" customWidth="1"/>
    <col min="9222" max="9222" width="13.85546875" style="6" customWidth="1"/>
    <col min="9223" max="9227" width="16.5703125" style="6" customWidth="1"/>
    <col min="9228" max="9228" width="20.5703125" style="6" customWidth="1"/>
    <col min="9229" max="9229" width="21.140625" style="6" customWidth="1"/>
    <col min="9230" max="9230" width="9.5703125" style="6" customWidth="1"/>
    <col min="9231" max="9231" width="0.42578125" style="6" customWidth="1"/>
    <col min="9232" max="9238" width="6.42578125" style="6" customWidth="1"/>
    <col min="9239" max="9467" width="11.42578125" style="6"/>
    <col min="9468" max="9468" width="1" style="6" customWidth="1"/>
    <col min="9469" max="9469" width="4.28515625" style="6" customWidth="1"/>
    <col min="9470" max="9470" width="34.7109375" style="6" customWidth="1"/>
    <col min="9471" max="9471" width="0" style="6" hidden="1" customWidth="1"/>
    <col min="9472" max="9472" width="20" style="6" customWidth="1"/>
    <col min="9473" max="9473" width="20.85546875" style="6" customWidth="1"/>
    <col min="9474" max="9474" width="25" style="6" customWidth="1"/>
    <col min="9475" max="9475" width="18.7109375" style="6" customWidth="1"/>
    <col min="9476" max="9476" width="29.7109375" style="6" customWidth="1"/>
    <col min="9477" max="9477" width="13.42578125" style="6" customWidth="1"/>
    <col min="9478" max="9478" width="13.85546875" style="6" customWidth="1"/>
    <col min="9479" max="9483" width="16.5703125" style="6" customWidth="1"/>
    <col min="9484" max="9484" width="20.5703125" style="6" customWidth="1"/>
    <col min="9485" max="9485" width="21.140625" style="6" customWidth="1"/>
    <col min="9486" max="9486" width="9.5703125" style="6" customWidth="1"/>
    <col min="9487" max="9487" width="0.42578125" style="6" customWidth="1"/>
    <col min="9488" max="9494" width="6.42578125" style="6" customWidth="1"/>
    <col min="9495" max="9723" width="11.42578125" style="6"/>
    <col min="9724" max="9724" width="1" style="6" customWidth="1"/>
    <col min="9725" max="9725" width="4.28515625" style="6" customWidth="1"/>
    <col min="9726" max="9726" width="34.7109375" style="6" customWidth="1"/>
    <col min="9727" max="9727" width="0" style="6" hidden="1" customWidth="1"/>
    <col min="9728" max="9728" width="20" style="6" customWidth="1"/>
    <col min="9729" max="9729" width="20.85546875" style="6" customWidth="1"/>
    <col min="9730" max="9730" width="25" style="6" customWidth="1"/>
    <col min="9731" max="9731" width="18.7109375" style="6" customWidth="1"/>
    <col min="9732" max="9732" width="29.7109375" style="6" customWidth="1"/>
    <col min="9733" max="9733" width="13.42578125" style="6" customWidth="1"/>
    <col min="9734" max="9734" width="13.85546875" style="6" customWidth="1"/>
    <col min="9735" max="9739" width="16.5703125" style="6" customWidth="1"/>
    <col min="9740" max="9740" width="20.5703125" style="6" customWidth="1"/>
    <col min="9741" max="9741" width="21.140625" style="6" customWidth="1"/>
    <col min="9742" max="9742" width="9.5703125" style="6" customWidth="1"/>
    <col min="9743" max="9743" width="0.42578125" style="6" customWidth="1"/>
    <col min="9744" max="9750" width="6.42578125" style="6" customWidth="1"/>
    <col min="9751" max="9979" width="11.42578125" style="6"/>
    <col min="9980" max="9980" width="1" style="6" customWidth="1"/>
    <col min="9981" max="9981" width="4.28515625" style="6" customWidth="1"/>
    <col min="9982" max="9982" width="34.7109375" style="6" customWidth="1"/>
    <col min="9983" max="9983" width="0" style="6" hidden="1" customWidth="1"/>
    <col min="9984" max="9984" width="20" style="6" customWidth="1"/>
    <col min="9985" max="9985" width="20.85546875" style="6" customWidth="1"/>
    <col min="9986" max="9986" width="25" style="6" customWidth="1"/>
    <col min="9987" max="9987" width="18.7109375" style="6" customWidth="1"/>
    <col min="9988" max="9988" width="29.7109375" style="6" customWidth="1"/>
    <col min="9989" max="9989" width="13.42578125" style="6" customWidth="1"/>
    <col min="9990" max="9990" width="13.85546875" style="6" customWidth="1"/>
    <col min="9991" max="9995" width="16.5703125" style="6" customWidth="1"/>
    <col min="9996" max="9996" width="20.5703125" style="6" customWidth="1"/>
    <col min="9997" max="9997" width="21.140625" style="6" customWidth="1"/>
    <col min="9998" max="9998" width="9.5703125" style="6" customWidth="1"/>
    <col min="9999" max="9999" width="0.42578125" style="6" customWidth="1"/>
    <col min="10000" max="10006" width="6.42578125" style="6" customWidth="1"/>
    <col min="10007" max="10235" width="11.42578125" style="6"/>
    <col min="10236" max="10236" width="1" style="6" customWidth="1"/>
    <col min="10237" max="10237" width="4.28515625" style="6" customWidth="1"/>
    <col min="10238" max="10238" width="34.7109375" style="6" customWidth="1"/>
    <col min="10239" max="10239" width="0" style="6" hidden="1" customWidth="1"/>
    <col min="10240" max="10240" width="20" style="6" customWidth="1"/>
    <col min="10241" max="10241" width="20.85546875" style="6" customWidth="1"/>
    <col min="10242" max="10242" width="25" style="6" customWidth="1"/>
    <col min="10243" max="10243" width="18.7109375" style="6" customWidth="1"/>
    <col min="10244" max="10244" width="29.7109375" style="6" customWidth="1"/>
    <col min="10245" max="10245" width="13.42578125" style="6" customWidth="1"/>
    <col min="10246" max="10246" width="13.85546875" style="6" customWidth="1"/>
    <col min="10247" max="10251" width="16.5703125" style="6" customWidth="1"/>
    <col min="10252" max="10252" width="20.5703125" style="6" customWidth="1"/>
    <col min="10253" max="10253" width="21.140625" style="6" customWidth="1"/>
    <col min="10254" max="10254" width="9.5703125" style="6" customWidth="1"/>
    <col min="10255" max="10255" width="0.42578125" style="6" customWidth="1"/>
    <col min="10256" max="10262" width="6.42578125" style="6" customWidth="1"/>
    <col min="10263" max="10491" width="11.42578125" style="6"/>
    <col min="10492" max="10492" width="1" style="6" customWidth="1"/>
    <col min="10493" max="10493" width="4.28515625" style="6" customWidth="1"/>
    <col min="10494" max="10494" width="34.7109375" style="6" customWidth="1"/>
    <col min="10495" max="10495" width="0" style="6" hidden="1" customWidth="1"/>
    <col min="10496" max="10496" width="20" style="6" customWidth="1"/>
    <col min="10497" max="10497" width="20.85546875" style="6" customWidth="1"/>
    <col min="10498" max="10498" width="25" style="6" customWidth="1"/>
    <col min="10499" max="10499" width="18.7109375" style="6" customWidth="1"/>
    <col min="10500" max="10500" width="29.7109375" style="6" customWidth="1"/>
    <col min="10501" max="10501" width="13.42578125" style="6" customWidth="1"/>
    <col min="10502" max="10502" width="13.85546875" style="6" customWidth="1"/>
    <col min="10503" max="10507" width="16.5703125" style="6" customWidth="1"/>
    <col min="10508" max="10508" width="20.5703125" style="6" customWidth="1"/>
    <col min="10509" max="10509" width="21.140625" style="6" customWidth="1"/>
    <col min="10510" max="10510" width="9.5703125" style="6" customWidth="1"/>
    <col min="10511" max="10511" width="0.42578125" style="6" customWidth="1"/>
    <col min="10512" max="10518" width="6.42578125" style="6" customWidth="1"/>
    <col min="10519" max="10747" width="11.42578125" style="6"/>
    <col min="10748" max="10748" width="1" style="6" customWidth="1"/>
    <col min="10749" max="10749" width="4.28515625" style="6" customWidth="1"/>
    <col min="10750" max="10750" width="34.7109375" style="6" customWidth="1"/>
    <col min="10751" max="10751" width="0" style="6" hidden="1" customWidth="1"/>
    <col min="10752" max="10752" width="20" style="6" customWidth="1"/>
    <col min="10753" max="10753" width="20.85546875" style="6" customWidth="1"/>
    <col min="10754" max="10754" width="25" style="6" customWidth="1"/>
    <col min="10755" max="10755" width="18.7109375" style="6" customWidth="1"/>
    <col min="10756" max="10756" width="29.7109375" style="6" customWidth="1"/>
    <col min="10757" max="10757" width="13.42578125" style="6" customWidth="1"/>
    <col min="10758" max="10758" width="13.85546875" style="6" customWidth="1"/>
    <col min="10759" max="10763" width="16.5703125" style="6" customWidth="1"/>
    <col min="10764" max="10764" width="20.5703125" style="6" customWidth="1"/>
    <col min="10765" max="10765" width="21.140625" style="6" customWidth="1"/>
    <col min="10766" max="10766" width="9.5703125" style="6" customWidth="1"/>
    <col min="10767" max="10767" width="0.42578125" style="6" customWidth="1"/>
    <col min="10768" max="10774" width="6.42578125" style="6" customWidth="1"/>
    <col min="10775" max="11003" width="11.42578125" style="6"/>
    <col min="11004" max="11004" width="1" style="6" customWidth="1"/>
    <col min="11005" max="11005" width="4.28515625" style="6" customWidth="1"/>
    <col min="11006" max="11006" width="34.7109375" style="6" customWidth="1"/>
    <col min="11007" max="11007" width="0" style="6" hidden="1" customWidth="1"/>
    <col min="11008" max="11008" width="20" style="6" customWidth="1"/>
    <col min="11009" max="11009" width="20.85546875" style="6" customWidth="1"/>
    <col min="11010" max="11010" width="25" style="6" customWidth="1"/>
    <col min="11011" max="11011" width="18.7109375" style="6" customWidth="1"/>
    <col min="11012" max="11012" width="29.7109375" style="6" customWidth="1"/>
    <col min="11013" max="11013" width="13.42578125" style="6" customWidth="1"/>
    <col min="11014" max="11014" width="13.85546875" style="6" customWidth="1"/>
    <col min="11015" max="11019" width="16.5703125" style="6" customWidth="1"/>
    <col min="11020" max="11020" width="20.5703125" style="6" customWidth="1"/>
    <col min="11021" max="11021" width="21.140625" style="6" customWidth="1"/>
    <col min="11022" max="11022" width="9.5703125" style="6" customWidth="1"/>
    <col min="11023" max="11023" width="0.42578125" style="6" customWidth="1"/>
    <col min="11024" max="11030" width="6.42578125" style="6" customWidth="1"/>
    <col min="11031" max="11259" width="11.42578125" style="6"/>
    <col min="11260" max="11260" width="1" style="6" customWidth="1"/>
    <col min="11261" max="11261" width="4.28515625" style="6" customWidth="1"/>
    <col min="11262" max="11262" width="34.7109375" style="6" customWidth="1"/>
    <col min="11263" max="11263" width="0" style="6" hidden="1" customWidth="1"/>
    <col min="11264" max="11264" width="20" style="6" customWidth="1"/>
    <col min="11265" max="11265" width="20.85546875" style="6" customWidth="1"/>
    <col min="11266" max="11266" width="25" style="6" customWidth="1"/>
    <col min="11267" max="11267" width="18.7109375" style="6" customWidth="1"/>
    <col min="11268" max="11268" width="29.7109375" style="6" customWidth="1"/>
    <col min="11269" max="11269" width="13.42578125" style="6" customWidth="1"/>
    <col min="11270" max="11270" width="13.85546875" style="6" customWidth="1"/>
    <col min="11271" max="11275" width="16.5703125" style="6" customWidth="1"/>
    <col min="11276" max="11276" width="20.5703125" style="6" customWidth="1"/>
    <col min="11277" max="11277" width="21.140625" style="6" customWidth="1"/>
    <col min="11278" max="11278" width="9.5703125" style="6" customWidth="1"/>
    <col min="11279" max="11279" width="0.42578125" style="6" customWidth="1"/>
    <col min="11280" max="11286" width="6.42578125" style="6" customWidth="1"/>
    <col min="11287" max="11515" width="11.42578125" style="6"/>
    <col min="11516" max="11516" width="1" style="6" customWidth="1"/>
    <col min="11517" max="11517" width="4.28515625" style="6" customWidth="1"/>
    <col min="11518" max="11518" width="34.7109375" style="6" customWidth="1"/>
    <col min="11519" max="11519" width="0" style="6" hidden="1" customWidth="1"/>
    <col min="11520" max="11520" width="20" style="6" customWidth="1"/>
    <col min="11521" max="11521" width="20.85546875" style="6" customWidth="1"/>
    <col min="11522" max="11522" width="25" style="6" customWidth="1"/>
    <col min="11523" max="11523" width="18.7109375" style="6" customWidth="1"/>
    <col min="11524" max="11524" width="29.7109375" style="6" customWidth="1"/>
    <col min="11525" max="11525" width="13.42578125" style="6" customWidth="1"/>
    <col min="11526" max="11526" width="13.85546875" style="6" customWidth="1"/>
    <col min="11527" max="11531" width="16.5703125" style="6" customWidth="1"/>
    <col min="11532" max="11532" width="20.5703125" style="6" customWidth="1"/>
    <col min="11533" max="11533" width="21.140625" style="6" customWidth="1"/>
    <col min="11534" max="11534" width="9.5703125" style="6" customWidth="1"/>
    <col min="11535" max="11535" width="0.42578125" style="6" customWidth="1"/>
    <col min="11536" max="11542" width="6.42578125" style="6" customWidth="1"/>
    <col min="11543" max="11771" width="11.42578125" style="6"/>
    <col min="11772" max="11772" width="1" style="6" customWidth="1"/>
    <col min="11773" max="11773" width="4.28515625" style="6" customWidth="1"/>
    <col min="11774" max="11774" width="34.7109375" style="6" customWidth="1"/>
    <col min="11775" max="11775" width="0" style="6" hidden="1" customWidth="1"/>
    <col min="11776" max="11776" width="20" style="6" customWidth="1"/>
    <col min="11777" max="11777" width="20.85546875" style="6" customWidth="1"/>
    <col min="11778" max="11778" width="25" style="6" customWidth="1"/>
    <col min="11779" max="11779" width="18.7109375" style="6" customWidth="1"/>
    <col min="11780" max="11780" width="29.7109375" style="6" customWidth="1"/>
    <col min="11781" max="11781" width="13.42578125" style="6" customWidth="1"/>
    <col min="11782" max="11782" width="13.85546875" style="6" customWidth="1"/>
    <col min="11783" max="11787" width="16.5703125" style="6" customWidth="1"/>
    <col min="11788" max="11788" width="20.5703125" style="6" customWidth="1"/>
    <col min="11789" max="11789" width="21.140625" style="6" customWidth="1"/>
    <col min="11790" max="11790" width="9.5703125" style="6" customWidth="1"/>
    <col min="11791" max="11791" width="0.42578125" style="6" customWidth="1"/>
    <col min="11792" max="11798" width="6.42578125" style="6" customWidth="1"/>
    <col min="11799" max="12027" width="11.42578125" style="6"/>
    <col min="12028" max="12028" width="1" style="6" customWidth="1"/>
    <col min="12029" max="12029" width="4.28515625" style="6" customWidth="1"/>
    <col min="12030" max="12030" width="34.7109375" style="6" customWidth="1"/>
    <col min="12031" max="12031" width="0" style="6" hidden="1" customWidth="1"/>
    <col min="12032" max="12032" width="20" style="6" customWidth="1"/>
    <col min="12033" max="12033" width="20.85546875" style="6" customWidth="1"/>
    <col min="12034" max="12034" width="25" style="6" customWidth="1"/>
    <col min="12035" max="12035" width="18.7109375" style="6" customWidth="1"/>
    <col min="12036" max="12036" width="29.7109375" style="6" customWidth="1"/>
    <col min="12037" max="12037" width="13.42578125" style="6" customWidth="1"/>
    <col min="12038" max="12038" width="13.85546875" style="6" customWidth="1"/>
    <col min="12039" max="12043" width="16.5703125" style="6" customWidth="1"/>
    <col min="12044" max="12044" width="20.5703125" style="6" customWidth="1"/>
    <col min="12045" max="12045" width="21.140625" style="6" customWidth="1"/>
    <col min="12046" max="12046" width="9.5703125" style="6" customWidth="1"/>
    <col min="12047" max="12047" width="0.42578125" style="6" customWidth="1"/>
    <col min="12048" max="12054" width="6.42578125" style="6" customWidth="1"/>
    <col min="12055" max="12283" width="11.42578125" style="6"/>
    <col min="12284" max="12284" width="1" style="6" customWidth="1"/>
    <col min="12285" max="12285" width="4.28515625" style="6" customWidth="1"/>
    <col min="12286" max="12286" width="34.7109375" style="6" customWidth="1"/>
    <col min="12287" max="12287" width="0" style="6" hidden="1" customWidth="1"/>
    <col min="12288" max="12288" width="20" style="6" customWidth="1"/>
    <col min="12289" max="12289" width="20.85546875" style="6" customWidth="1"/>
    <col min="12290" max="12290" width="25" style="6" customWidth="1"/>
    <col min="12291" max="12291" width="18.7109375" style="6" customWidth="1"/>
    <col min="12292" max="12292" width="29.7109375" style="6" customWidth="1"/>
    <col min="12293" max="12293" width="13.42578125" style="6" customWidth="1"/>
    <col min="12294" max="12294" width="13.85546875" style="6" customWidth="1"/>
    <col min="12295" max="12299" width="16.5703125" style="6" customWidth="1"/>
    <col min="12300" max="12300" width="20.5703125" style="6" customWidth="1"/>
    <col min="12301" max="12301" width="21.140625" style="6" customWidth="1"/>
    <col min="12302" max="12302" width="9.5703125" style="6" customWidth="1"/>
    <col min="12303" max="12303" width="0.42578125" style="6" customWidth="1"/>
    <col min="12304" max="12310" width="6.42578125" style="6" customWidth="1"/>
    <col min="12311" max="12539" width="11.42578125" style="6"/>
    <col min="12540" max="12540" width="1" style="6" customWidth="1"/>
    <col min="12541" max="12541" width="4.28515625" style="6" customWidth="1"/>
    <col min="12542" max="12542" width="34.7109375" style="6" customWidth="1"/>
    <col min="12543" max="12543" width="0" style="6" hidden="1" customWidth="1"/>
    <col min="12544" max="12544" width="20" style="6" customWidth="1"/>
    <col min="12545" max="12545" width="20.85546875" style="6" customWidth="1"/>
    <col min="12546" max="12546" width="25" style="6" customWidth="1"/>
    <col min="12547" max="12547" width="18.7109375" style="6" customWidth="1"/>
    <col min="12548" max="12548" width="29.7109375" style="6" customWidth="1"/>
    <col min="12549" max="12549" width="13.42578125" style="6" customWidth="1"/>
    <col min="12550" max="12550" width="13.85546875" style="6" customWidth="1"/>
    <col min="12551" max="12555" width="16.5703125" style="6" customWidth="1"/>
    <col min="12556" max="12556" width="20.5703125" style="6" customWidth="1"/>
    <col min="12557" max="12557" width="21.140625" style="6" customWidth="1"/>
    <col min="12558" max="12558" width="9.5703125" style="6" customWidth="1"/>
    <col min="12559" max="12559" width="0.42578125" style="6" customWidth="1"/>
    <col min="12560" max="12566" width="6.42578125" style="6" customWidth="1"/>
    <col min="12567" max="12795" width="11.42578125" style="6"/>
    <col min="12796" max="12796" width="1" style="6" customWidth="1"/>
    <col min="12797" max="12797" width="4.28515625" style="6" customWidth="1"/>
    <col min="12798" max="12798" width="34.7109375" style="6" customWidth="1"/>
    <col min="12799" max="12799" width="0" style="6" hidden="1" customWidth="1"/>
    <col min="12800" max="12800" width="20" style="6" customWidth="1"/>
    <col min="12801" max="12801" width="20.85546875" style="6" customWidth="1"/>
    <col min="12802" max="12802" width="25" style="6" customWidth="1"/>
    <col min="12803" max="12803" width="18.7109375" style="6" customWidth="1"/>
    <col min="12804" max="12804" width="29.7109375" style="6" customWidth="1"/>
    <col min="12805" max="12805" width="13.42578125" style="6" customWidth="1"/>
    <col min="12806" max="12806" width="13.85546875" style="6" customWidth="1"/>
    <col min="12807" max="12811" width="16.5703125" style="6" customWidth="1"/>
    <col min="12812" max="12812" width="20.5703125" style="6" customWidth="1"/>
    <col min="12813" max="12813" width="21.140625" style="6" customWidth="1"/>
    <col min="12814" max="12814" width="9.5703125" style="6" customWidth="1"/>
    <col min="12815" max="12815" width="0.42578125" style="6" customWidth="1"/>
    <col min="12816" max="12822" width="6.42578125" style="6" customWidth="1"/>
    <col min="12823" max="13051" width="11.42578125" style="6"/>
    <col min="13052" max="13052" width="1" style="6" customWidth="1"/>
    <col min="13053" max="13053" width="4.28515625" style="6" customWidth="1"/>
    <col min="13054" max="13054" width="34.7109375" style="6" customWidth="1"/>
    <col min="13055" max="13055" width="0" style="6" hidden="1" customWidth="1"/>
    <col min="13056" max="13056" width="20" style="6" customWidth="1"/>
    <col min="13057" max="13057" width="20.85546875" style="6" customWidth="1"/>
    <col min="13058" max="13058" width="25" style="6" customWidth="1"/>
    <col min="13059" max="13059" width="18.7109375" style="6" customWidth="1"/>
    <col min="13060" max="13060" width="29.7109375" style="6" customWidth="1"/>
    <col min="13061" max="13061" width="13.42578125" style="6" customWidth="1"/>
    <col min="13062" max="13062" width="13.85546875" style="6" customWidth="1"/>
    <col min="13063" max="13067" width="16.5703125" style="6" customWidth="1"/>
    <col min="13068" max="13068" width="20.5703125" style="6" customWidth="1"/>
    <col min="13069" max="13069" width="21.140625" style="6" customWidth="1"/>
    <col min="13070" max="13070" width="9.5703125" style="6" customWidth="1"/>
    <col min="13071" max="13071" width="0.42578125" style="6" customWidth="1"/>
    <col min="13072" max="13078" width="6.42578125" style="6" customWidth="1"/>
    <col min="13079" max="13307" width="11.42578125" style="6"/>
    <col min="13308" max="13308" width="1" style="6" customWidth="1"/>
    <col min="13309" max="13309" width="4.28515625" style="6" customWidth="1"/>
    <col min="13310" max="13310" width="34.7109375" style="6" customWidth="1"/>
    <col min="13311" max="13311" width="0" style="6" hidden="1" customWidth="1"/>
    <col min="13312" max="13312" width="20" style="6" customWidth="1"/>
    <col min="13313" max="13313" width="20.85546875" style="6" customWidth="1"/>
    <col min="13314" max="13314" width="25" style="6" customWidth="1"/>
    <col min="13315" max="13315" width="18.7109375" style="6" customWidth="1"/>
    <col min="13316" max="13316" width="29.7109375" style="6" customWidth="1"/>
    <col min="13317" max="13317" width="13.42578125" style="6" customWidth="1"/>
    <col min="13318" max="13318" width="13.85546875" style="6" customWidth="1"/>
    <col min="13319" max="13323" width="16.5703125" style="6" customWidth="1"/>
    <col min="13324" max="13324" width="20.5703125" style="6" customWidth="1"/>
    <col min="13325" max="13325" width="21.140625" style="6" customWidth="1"/>
    <col min="13326" max="13326" width="9.5703125" style="6" customWidth="1"/>
    <col min="13327" max="13327" width="0.42578125" style="6" customWidth="1"/>
    <col min="13328" max="13334" width="6.42578125" style="6" customWidth="1"/>
    <col min="13335" max="13563" width="11.42578125" style="6"/>
    <col min="13564" max="13564" width="1" style="6" customWidth="1"/>
    <col min="13565" max="13565" width="4.28515625" style="6" customWidth="1"/>
    <col min="13566" max="13566" width="34.7109375" style="6" customWidth="1"/>
    <col min="13567" max="13567" width="0" style="6" hidden="1" customWidth="1"/>
    <col min="13568" max="13568" width="20" style="6" customWidth="1"/>
    <col min="13569" max="13569" width="20.85546875" style="6" customWidth="1"/>
    <col min="13570" max="13570" width="25" style="6" customWidth="1"/>
    <col min="13571" max="13571" width="18.7109375" style="6" customWidth="1"/>
    <col min="13572" max="13572" width="29.7109375" style="6" customWidth="1"/>
    <col min="13573" max="13573" width="13.42578125" style="6" customWidth="1"/>
    <col min="13574" max="13574" width="13.85546875" style="6" customWidth="1"/>
    <col min="13575" max="13579" width="16.5703125" style="6" customWidth="1"/>
    <col min="13580" max="13580" width="20.5703125" style="6" customWidth="1"/>
    <col min="13581" max="13581" width="21.140625" style="6" customWidth="1"/>
    <col min="13582" max="13582" width="9.5703125" style="6" customWidth="1"/>
    <col min="13583" max="13583" width="0.42578125" style="6" customWidth="1"/>
    <col min="13584" max="13590" width="6.42578125" style="6" customWidth="1"/>
    <col min="13591" max="13819" width="11.42578125" style="6"/>
    <col min="13820" max="13820" width="1" style="6" customWidth="1"/>
    <col min="13821" max="13821" width="4.28515625" style="6" customWidth="1"/>
    <col min="13822" max="13822" width="34.7109375" style="6" customWidth="1"/>
    <col min="13823" max="13823" width="0" style="6" hidden="1" customWidth="1"/>
    <col min="13824" max="13824" width="20" style="6" customWidth="1"/>
    <col min="13825" max="13825" width="20.85546875" style="6" customWidth="1"/>
    <col min="13826" max="13826" width="25" style="6" customWidth="1"/>
    <col min="13827" max="13827" width="18.7109375" style="6" customWidth="1"/>
    <col min="13828" max="13828" width="29.7109375" style="6" customWidth="1"/>
    <col min="13829" max="13829" width="13.42578125" style="6" customWidth="1"/>
    <col min="13830" max="13830" width="13.85546875" style="6" customWidth="1"/>
    <col min="13831" max="13835" width="16.5703125" style="6" customWidth="1"/>
    <col min="13836" max="13836" width="20.5703125" style="6" customWidth="1"/>
    <col min="13837" max="13837" width="21.140625" style="6" customWidth="1"/>
    <col min="13838" max="13838" width="9.5703125" style="6" customWidth="1"/>
    <col min="13839" max="13839" width="0.42578125" style="6" customWidth="1"/>
    <col min="13840" max="13846" width="6.42578125" style="6" customWidth="1"/>
    <col min="13847" max="14075" width="11.42578125" style="6"/>
    <col min="14076" max="14076" width="1" style="6" customWidth="1"/>
    <col min="14077" max="14077" width="4.28515625" style="6" customWidth="1"/>
    <col min="14078" max="14078" width="34.7109375" style="6" customWidth="1"/>
    <col min="14079" max="14079" width="0" style="6" hidden="1" customWidth="1"/>
    <col min="14080" max="14080" width="20" style="6" customWidth="1"/>
    <col min="14081" max="14081" width="20.85546875" style="6" customWidth="1"/>
    <col min="14082" max="14082" width="25" style="6" customWidth="1"/>
    <col min="14083" max="14083" width="18.7109375" style="6" customWidth="1"/>
    <col min="14084" max="14084" width="29.7109375" style="6" customWidth="1"/>
    <col min="14085" max="14085" width="13.42578125" style="6" customWidth="1"/>
    <col min="14086" max="14086" width="13.85546875" style="6" customWidth="1"/>
    <col min="14087" max="14091" width="16.5703125" style="6" customWidth="1"/>
    <col min="14092" max="14092" width="20.5703125" style="6" customWidth="1"/>
    <col min="14093" max="14093" width="21.140625" style="6" customWidth="1"/>
    <col min="14094" max="14094" width="9.5703125" style="6" customWidth="1"/>
    <col min="14095" max="14095" width="0.42578125" style="6" customWidth="1"/>
    <col min="14096" max="14102" width="6.42578125" style="6" customWidth="1"/>
    <col min="14103" max="14331" width="11.42578125" style="6"/>
    <col min="14332" max="14332" width="1" style="6" customWidth="1"/>
    <col min="14333" max="14333" width="4.28515625" style="6" customWidth="1"/>
    <col min="14334" max="14334" width="34.7109375" style="6" customWidth="1"/>
    <col min="14335" max="14335" width="0" style="6" hidden="1" customWidth="1"/>
    <col min="14336" max="14336" width="20" style="6" customWidth="1"/>
    <col min="14337" max="14337" width="20.85546875" style="6" customWidth="1"/>
    <col min="14338" max="14338" width="25" style="6" customWidth="1"/>
    <col min="14339" max="14339" width="18.7109375" style="6" customWidth="1"/>
    <col min="14340" max="14340" width="29.7109375" style="6" customWidth="1"/>
    <col min="14341" max="14341" width="13.42578125" style="6" customWidth="1"/>
    <col min="14342" max="14342" width="13.85546875" style="6" customWidth="1"/>
    <col min="14343" max="14347" width="16.5703125" style="6" customWidth="1"/>
    <col min="14348" max="14348" width="20.5703125" style="6" customWidth="1"/>
    <col min="14349" max="14349" width="21.140625" style="6" customWidth="1"/>
    <col min="14350" max="14350" width="9.5703125" style="6" customWidth="1"/>
    <col min="14351" max="14351" width="0.42578125" style="6" customWidth="1"/>
    <col min="14352" max="14358" width="6.42578125" style="6" customWidth="1"/>
    <col min="14359" max="14587" width="11.42578125" style="6"/>
    <col min="14588" max="14588" width="1" style="6" customWidth="1"/>
    <col min="14589" max="14589" width="4.28515625" style="6" customWidth="1"/>
    <col min="14590" max="14590" width="34.7109375" style="6" customWidth="1"/>
    <col min="14591" max="14591" width="0" style="6" hidden="1" customWidth="1"/>
    <col min="14592" max="14592" width="20" style="6" customWidth="1"/>
    <col min="14593" max="14593" width="20.85546875" style="6" customWidth="1"/>
    <col min="14594" max="14594" width="25" style="6" customWidth="1"/>
    <col min="14595" max="14595" width="18.7109375" style="6" customWidth="1"/>
    <col min="14596" max="14596" width="29.7109375" style="6" customWidth="1"/>
    <col min="14597" max="14597" width="13.42578125" style="6" customWidth="1"/>
    <col min="14598" max="14598" width="13.85546875" style="6" customWidth="1"/>
    <col min="14599" max="14603" width="16.5703125" style="6" customWidth="1"/>
    <col min="14604" max="14604" width="20.5703125" style="6" customWidth="1"/>
    <col min="14605" max="14605" width="21.140625" style="6" customWidth="1"/>
    <col min="14606" max="14606" width="9.5703125" style="6" customWidth="1"/>
    <col min="14607" max="14607" width="0.42578125" style="6" customWidth="1"/>
    <col min="14608" max="14614" width="6.42578125" style="6" customWidth="1"/>
    <col min="14615" max="14843" width="11.42578125" style="6"/>
    <col min="14844" max="14844" width="1" style="6" customWidth="1"/>
    <col min="14845" max="14845" width="4.28515625" style="6" customWidth="1"/>
    <col min="14846" max="14846" width="34.7109375" style="6" customWidth="1"/>
    <col min="14847" max="14847" width="0" style="6" hidden="1" customWidth="1"/>
    <col min="14848" max="14848" width="20" style="6" customWidth="1"/>
    <col min="14849" max="14849" width="20.85546875" style="6" customWidth="1"/>
    <col min="14850" max="14850" width="25" style="6" customWidth="1"/>
    <col min="14851" max="14851" width="18.7109375" style="6" customWidth="1"/>
    <col min="14852" max="14852" width="29.7109375" style="6" customWidth="1"/>
    <col min="14853" max="14853" width="13.42578125" style="6" customWidth="1"/>
    <col min="14854" max="14854" width="13.85546875" style="6" customWidth="1"/>
    <col min="14855" max="14859" width="16.5703125" style="6" customWidth="1"/>
    <col min="14860" max="14860" width="20.5703125" style="6" customWidth="1"/>
    <col min="14861" max="14861" width="21.140625" style="6" customWidth="1"/>
    <col min="14862" max="14862" width="9.5703125" style="6" customWidth="1"/>
    <col min="14863" max="14863" width="0.42578125" style="6" customWidth="1"/>
    <col min="14864" max="14870" width="6.42578125" style="6" customWidth="1"/>
    <col min="14871" max="15099" width="11.42578125" style="6"/>
    <col min="15100" max="15100" width="1" style="6" customWidth="1"/>
    <col min="15101" max="15101" width="4.28515625" style="6" customWidth="1"/>
    <col min="15102" max="15102" width="34.7109375" style="6" customWidth="1"/>
    <col min="15103" max="15103" width="0" style="6" hidden="1" customWidth="1"/>
    <col min="15104" max="15104" width="20" style="6" customWidth="1"/>
    <col min="15105" max="15105" width="20.85546875" style="6" customWidth="1"/>
    <col min="15106" max="15106" width="25" style="6" customWidth="1"/>
    <col min="15107" max="15107" width="18.7109375" style="6" customWidth="1"/>
    <col min="15108" max="15108" width="29.7109375" style="6" customWidth="1"/>
    <col min="15109" max="15109" width="13.42578125" style="6" customWidth="1"/>
    <col min="15110" max="15110" width="13.85546875" style="6" customWidth="1"/>
    <col min="15111" max="15115" width="16.5703125" style="6" customWidth="1"/>
    <col min="15116" max="15116" width="20.5703125" style="6" customWidth="1"/>
    <col min="15117" max="15117" width="21.140625" style="6" customWidth="1"/>
    <col min="15118" max="15118" width="9.5703125" style="6" customWidth="1"/>
    <col min="15119" max="15119" width="0.42578125" style="6" customWidth="1"/>
    <col min="15120" max="15126" width="6.42578125" style="6" customWidth="1"/>
    <col min="15127" max="15355" width="11.42578125" style="6"/>
    <col min="15356" max="15356" width="1" style="6" customWidth="1"/>
    <col min="15357" max="15357" width="4.28515625" style="6" customWidth="1"/>
    <col min="15358" max="15358" width="34.7109375" style="6" customWidth="1"/>
    <col min="15359" max="15359" width="0" style="6" hidden="1" customWidth="1"/>
    <col min="15360" max="15360" width="20" style="6" customWidth="1"/>
    <col min="15361" max="15361" width="20.85546875" style="6" customWidth="1"/>
    <col min="15362" max="15362" width="25" style="6" customWidth="1"/>
    <col min="15363" max="15363" width="18.7109375" style="6" customWidth="1"/>
    <col min="15364" max="15364" width="29.7109375" style="6" customWidth="1"/>
    <col min="15365" max="15365" width="13.42578125" style="6" customWidth="1"/>
    <col min="15366" max="15366" width="13.85546875" style="6" customWidth="1"/>
    <col min="15367" max="15371" width="16.5703125" style="6" customWidth="1"/>
    <col min="15372" max="15372" width="20.5703125" style="6" customWidth="1"/>
    <col min="15373" max="15373" width="21.140625" style="6" customWidth="1"/>
    <col min="15374" max="15374" width="9.5703125" style="6" customWidth="1"/>
    <col min="15375" max="15375" width="0.42578125" style="6" customWidth="1"/>
    <col min="15376" max="15382" width="6.42578125" style="6" customWidth="1"/>
    <col min="15383" max="15611" width="11.42578125" style="6"/>
    <col min="15612" max="15612" width="1" style="6" customWidth="1"/>
    <col min="15613" max="15613" width="4.28515625" style="6" customWidth="1"/>
    <col min="15614" max="15614" width="34.7109375" style="6" customWidth="1"/>
    <col min="15615" max="15615" width="0" style="6" hidden="1" customWidth="1"/>
    <col min="15616" max="15616" width="20" style="6" customWidth="1"/>
    <col min="15617" max="15617" width="20.85546875" style="6" customWidth="1"/>
    <col min="15618" max="15618" width="25" style="6" customWidth="1"/>
    <col min="15619" max="15619" width="18.7109375" style="6" customWidth="1"/>
    <col min="15620" max="15620" width="29.7109375" style="6" customWidth="1"/>
    <col min="15621" max="15621" width="13.42578125" style="6" customWidth="1"/>
    <col min="15622" max="15622" width="13.85546875" style="6" customWidth="1"/>
    <col min="15623" max="15627" width="16.5703125" style="6" customWidth="1"/>
    <col min="15628" max="15628" width="20.5703125" style="6" customWidth="1"/>
    <col min="15629" max="15629" width="21.140625" style="6" customWidth="1"/>
    <col min="15630" max="15630" width="9.5703125" style="6" customWidth="1"/>
    <col min="15631" max="15631" width="0.42578125" style="6" customWidth="1"/>
    <col min="15632" max="15638" width="6.42578125" style="6" customWidth="1"/>
    <col min="15639" max="15867" width="11.42578125" style="6"/>
    <col min="15868" max="15868" width="1" style="6" customWidth="1"/>
    <col min="15869" max="15869" width="4.28515625" style="6" customWidth="1"/>
    <col min="15870" max="15870" width="34.7109375" style="6" customWidth="1"/>
    <col min="15871" max="15871" width="0" style="6" hidden="1" customWidth="1"/>
    <col min="15872" max="15872" width="20" style="6" customWidth="1"/>
    <col min="15873" max="15873" width="20.85546875" style="6" customWidth="1"/>
    <col min="15874" max="15874" width="25" style="6" customWidth="1"/>
    <col min="15875" max="15875" width="18.7109375" style="6" customWidth="1"/>
    <col min="15876" max="15876" width="29.7109375" style="6" customWidth="1"/>
    <col min="15877" max="15877" width="13.42578125" style="6" customWidth="1"/>
    <col min="15878" max="15878" width="13.85546875" style="6" customWidth="1"/>
    <col min="15879" max="15883" width="16.5703125" style="6" customWidth="1"/>
    <col min="15884" max="15884" width="20.5703125" style="6" customWidth="1"/>
    <col min="15885" max="15885" width="21.140625" style="6" customWidth="1"/>
    <col min="15886" max="15886" width="9.5703125" style="6" customWidth="1"/>
    <col min="15887" max="15887" width="0.42578125" style="6" customWidth="1"/>
    <col min="15888" max="15894" width="6.42578125" style="6" customWidth="1"/>
    <col min="15895" max="16123" width="11.42578125" style="6"/>
    <col min="16124" max="16124" width="1" style="6" customWidth="1"/>
    <col min="16125" max="16125" width="4.28515625" style="6" customWidth="1"/>
    <col min="16126" max="16126" width="34.7109375" style="6" customWidth="1"/>
    <col min="16127" max="16127" width="0" style="6" hidden="1" customWidth="1"/>
    <col min="16128" max="16128" width="20" style="6" customWidth="1"/>
    <col min="16129" max="16129" width="20.85546875" style="6" customWidth="1"/>
    <col min="16130" max="16130" width="25" style="6" customWidth="1"/>
    <col min="16131" max="16131" width="18.7109375" style="6" customWidth="1"/>
    <col min="16132" max="16132" width="29.7109375" style="6" customWidth="1"/>
    <col min="16133" max="16133" width="13.42578125" style="6" customWidth="1"/>
    <col min="16134" max="16134" width="13.85546875" style="6" customWidth="1"/>
    <col min="16135" max="16139" width="16.5703125" style="6" customWidth="1"/>
    <col min="16140" max="16140" width="20.5703125" style="6" customWidth="1"/>
    <col min="16141" max="16141" width="21.140625" style="6" customWidth="1"/>
    <col min="16142" max="16142" width="9.5703125" style="6" customWidth="1"/>
    <col min="16143" max="16143" width="0.42578125" style="6" customWidth="1"/>
    <col min="16144" max="16150" width="6.42578125" style="6" customWidth="1"/>
    <col min="16151" max="16371" width="11.42578125" style="6"/>
    <col min="16372" max="16384" width="11.42578125" style="6" customWidth="1"/>
  </cols>
  <sheetData>
    <row r="2" spans="2:16" ht="26.25" x14ac:dyDescent="0.25">
      <c r="B2" s="216" t="s">
        <v>62</v>
      </c>
      <c r="C2" s="217"/>
      <c r="D2" s="217"/>
      <c r="E2" s="217"/>
      <c r="F2" s="217"/>
      <c r="G2" s="217"/>
      <c r="H2" s="217"/>
      <c r="I2" s="217"/>
      <c r="J2" s="217"/>
      <c r="K2" s="217"/>
      <c r="L2" s="217"/>
      <c r="M2" s="217"/>
      <c r="N2" s="217"/>
      <c r="O2" s="217"/>
      <c r="P2" s="217"/>
    </row>
    <row r="4" spans="2:16" ht="26.25" x14ac:dyDescent="0.25">
      <c r="B4" s="216" t="s">
        <v>47</v>
      </c>
      <c r="C4" s="217"/>
      <c r="D4" s="217"/>
      <c r="E4" s="217"/>
      <c r="F4" s="217"/>
      <c r="G4" s="217"/>
      <c r="H4" s="217"/>
      <c r="I4" s="217"/>
      <c r="J4" s="217"/>
      <c r="K4" s="217"/>
      <c r="L4" s="217"/>
      <c r="M4" s="217"/>
      <c r="N4" s="217"/>
      <c r="O4" s="217"/>
      <c r="P4" s="217"/>
    </row>
    <row r="5" spans="2:16" ht="15.75" thickBot="1" x14ac:dyDescent="0.3"/>
    <row r="6" spans="2:16" ht="21.75" thickBot="1" x14ac:dyDescent="0.3">
      <c r="B6" s="8" t="s">
        <v>4</v>
      </c>
      <c r="C6" s="236" t="s">
        <v>156</v>
      </c>
      <c r="D6" s="236"/>
      <c r="E6" s="236"/>
      <c r="F6" s="236"/>
      <c r="G6" s="236"/>
      <c r="H6" s="236"/>
      <c r="I6" s="236"/>
      <c r="J6" s="236"/>
      <c r="K6" s="236"/>
      <c r="L6" s="236"/>
      <c r="M6" s="236"/>
      <c r="N6" s="237"/>
    </row>
    <row r="7" spans="2:16" ht="16.5" thickBot="1" x14ac:dyDescent="0.3">
      <c r="B7" s="9" t="s">
        <v>5</v>
      </c>
      <c r="C7" s="236"/>
      <c r="D7" s="236"/>
      <c r="E7" s="236"/>
      <c r="F7" s="236"/>
      <c r="G7" s="236"/>
      <c r="H7" s="236"/>
      <c r="I7" s="236"/>
      <c r="J7" s="236"/>
      <c r="K7" s="236"/>
      <c r="L7" s="236"/>
      <c r="M7" s="236"/>
      <c r="N7" s="237"/>
    </row>
    <row r="8" spans="2:16" ht="16.5" thickBot="1" x14ac:dyDescent="0.3">
      <c r="B8" s="9" t="s">
        <v>6</v>
      </c>
      <c r="C8" s="236"/>
      <c r="D8" s="236"/>
      <c r="E8" s="236"/>
      <c r="F8" s="236"/>
      <c r="G8" s="236"/>
      <c r="H8" s="236"/>
      <c r="I8" s="236"/>
      <c r="J8" s="236"/>
      <c r="K8" s="236"/>
      <c r="L8" s="236"/>
      <c r="M8" s="236"/>
      <c r="N8" s="237"/>
    </row>
    <row r="9" spans="2:16" ht="16.5" thickBot="1" x14ac:dyDescent="0.3">
      <c r="B9" s="9" t="s">
        <v>7</v>
      </c>
      <c r="C9" s="236"/>
      <c r="D9" s="236"/>
      <c r="E9" s="236"/>
      <c r="F9" s="236"/>
      <c r="G9" s="236"/>
      <c r="H9" s="236"/>
      <c r="I9" s="236"/>
      <c r="J9" s="236"/>
      <c r="K9" s="236"/>
      <c r="L9" s="236"/>
      <c r="M9" s="236"/>
      <c r="N9" s="237"/>
    </row>
    <row r="10" spans="2:16" ht="16.5" thickBot="1" x14ac:dyDescent="0.3">
      <c r="B10" s="9" t="s">
        <v>8</v>
      </c>
      <c r="C10" s="238">
        <v>25</v>
      </c>
      <c r="D10" s="238"/>
      <c r="E10" s="239"/>
      <c r="F10" s="25"/>
      <c r="G10" s="25"/>
      <c r="H10" s="25"/>
      <c r="I10" s="25"/>
      <c r="J10" s="25"/>
      <c r="K10" s="25"/>
      <c r="L10" s="25"/>
      <c r="M10" s="25"/>
      <c r="N10" s="26"/>
    </row>
    <row r="11" spans="2:16" ht="16.5" thickBot="1" x14ac:dyDescent="0.3">
      <c r="B11" s="11" t="s">
        <v>9</v>
      </c>
      <c r="C11" s="12">
        <v>41975</v>
      </c>
      <c r="D11" s="13"/>
      <c r="E11" s="13"/>
      <c r="F11" s="13"/>
      <c r="G11" s="13"/>
      <c r="H11" s="13"/>
      <c r="I11" s="13"/>
      <c r="J11" s="13"/>
      <c r="K11" s="13"/>
      <c r="L11" s="13"/>
      <c r="M11" s="13"/>
      <c r="N11" s="14"/>
    </row>
    <row r="12" spans="2:16" ht="15.75" x14ac:dyDescent="0.25">
      <c r="B12" s="10"/>
      <c r="C12" s="15"/>
      <c r="D12" s="16"/>
      <c r="E12" s="16"/>
      <c r="F12" s="16"/>
      <c r="G12" s="16"/>
      <c r="H12" s="16"/>
      <c r="I12" s="80"/>
      <c r="J12" s="80"/>
      <c r="K12" s="80"/>
      <c r="L12" s="80"/>
      <c r="M12" s="80"/>
      <c r="N12" s="16"/>
    </row>
    <row r="13" spans="2:16" x14ac:dyDescent="0.25">
      <c r="I13" s="80"/>
      <c r="J13" s="80"/>
      <c r="K13" s="80"/>
      <c r="L13" s="80"/>
      <c r="M13" s="80"/>
      <c r="N13" s="81"/>
    </row>
    <row r="14" spans="2:16" ht="45.75" customHeight="1" x14ac:dyDescent="0.25">
      <c r="B14" s="228" t="s">
        <v>90</v>
      </c>
      <c r="C14" s="228"/>
      <c r="D14" s="147" t="s">
        <v>12</v>
      </c>
      <c r="E14" s="147" t="s">
        <v>13</v>
      </c>
      <c r="F14" s="147" t="s">
        <v>29</v>
      </c>
      <c r="G14" s="64"/>
      <c r="I14" s="29"/>
      <c r="J14" s="29"/>
      <c r="K14" s="29"/>
      <c r="L14" s="29"/>
      <c r="M14" s="29"/>
      <c r="N14" s="81"/>
    </row>
    <row r="15" spans="2:16" x14ac:dyDescent="0.25">
      <c r="B15" s="228"/>
      <c r="C15" s="228"/>
      <c r="D15" s="147">
        <v>25</v>
      </c>
      <c r="E15" s="27">
        <v>417656200</v>
      </c>
      <c r="F15" s="151">
        <v>200</v>
      </c>
      <c r="G15" s="65"/>
      <c r="I15" s="30"/>
      <c r="J15" s="30"/>
      <c r="K15" s="30"/>
      <c r="L15" s="30"/>
      <c r="M15" s="30"/>
      <c r="N15" s="81"/>
    </row>
    <row r="16" spans="2:16" x14ac:dyDescent="0.25">
      <c r="B16" s="228"/>
      <c r="C16" s="228"/>
      <c r="D16" s="147"/>
      <c r="E16" s="27"/>
      <c r="F16" s="151"/>
      <c r="G16" s="65"/>
      <c r="I16" s="30"/>
      <c r="J16" s="30"/>
      <c r="K16" s="30"/>
      <c r="L16" s="30"/>
      <c r="M16" s="30"/>
      <c r="N16" s="81"/>
    </row>
    <row r="17" spans="1:14" x14ac:dyDescent="0.25">
      <c r="B17" s="228"/>
      <c r="C17" s="228"/>
      <c r="D17" s="147"/>
      <c r="E17" s="27"/>
      <c r="F17" s="151"/>
      <c r="G17" s="65"/>
      <c r="I17" s="30"/>
      <c r="J17" s="30"/>
      <c r="K17" s="30"/>
      <c r="L17" s="30"/>
      <c r="M17" s="30"/>
      <c r="N17" s="81"/>
    </row>
    <row r="18" spans="1:14" x14ac:dyDescent="0.25">
      <c r="B18" s="228"/>
      <c r="C18" s="228"/>
      <c r="D18" s="147"/>
      <c r="E18" s="152"/>
      <c r="F18" s="151"/>
      <c r="G18" s="65"/>
      <c r="H18" s="18"/>
      <c r="I18" s="30"/>
      <c r="J18" s="30"/>
      <c r="K18" s="30"/>
      <c r="L18" s="30"/>
      <c r="M18" s="30"/>
      <c r="N18" s="17"/>
    </row>
    <row r="19" spans="1:14" x14ac:dyDescent="0.25">
      <c r="B19" s="228"/>
      <c r="C19" s="228"/>
      <c r="D19" s="147"/>
      <c r="E19" s="152"/>
      <c r="F19" s="151"/>
      <c r="G19" s="65"/>
      <c r="H19" s="18"/>
      <c r="I19" s="32"/>
      <c r="J19" s="32"/>
      <c r="K19" s="32"/>
      <c r="L19" s="32"/>
      <c r="M19" s="32"/>
      <c r="N19" s="17"/>
    </row>
    <row r="20" spans="1:14" x14ac:dyDescent="0.25">
      <c r="B20" s="228"/>
      <c r="C20" s="228"/>
      <c r="D20" s="147"/>
      <c r="E20" s="28"/>
      <c r="F20" s="151"/>
      <c r="G20" s="65"/>
      <c r="H20" s="18"/>
      <c r="I20" s="80"/>
      <c r="J20" s="80"/>
      <c r="K20" s="80"/>
      <c r="L20" s="80"/>
      <c r="M20" s="80"/>
      <c r="N20" s="17"/>
    </row>
    <row r="21" spans="1:14" x14ac:dyDescent="0.25">
      <c r="B21" s="228"/>
      <c r="C21" s="228"/>
      <c r="D21" s="147"/>
      <c r="E21" s="28"/>
      <c r="F21" s="151"/>
      <c r="G21" s="65"/>
      <c r="H21" s="18"/>
      <c r="I21" s="80"/>
      <c r="J21" s="80"/>
      <c r="K21" s="80"/>
      <c r="L21" s="80"/>
      <c r="M21" s="80"/>
      <c r="N21" s="17"/>
    </row>
    <row r="22" spans="1:14" ht="15.75" thickBot="1" x14ac:dyDescent="0.3">
      <c r="B22" s="234" t="s">
        <v>14</v>
      </c>
      <c r="C22" s="235"/>
      <c r="D22" s="147"/>
      <c r="E22" s="46">
        <f>SUM(E15:E19)</f>
        <v>417656200</v>
      </c>
      <c r="F22" s="151"/>
      <c r="G22" s="65"/>
      <c r="H22" s="18"/>
      <c r="I22" s="80"/>
      <c r="J22" s="80"/>
      <c r="K22" s="80"/>
      <c r="L22" s="80"/>
      <c r="M22" s="80"/>
      <c r="N22" s="17"/>
    </row>
    <row r="23" spans="1:14" ht="45.75" thickBot="1" x14ac:dyDescent="0.3">
      <c r="A23" s="34"/>
      <c r="B23" s="40" t="s">
        <v>15</v>
      </c>
      <c r="C23" s="40" t="s">
        <v>91</v>
      </c>
      <c r="E23" s="29"/>
      <c r="F23" s="29"/>
      <c r="G23" s="29"/>
      <c r="H23" s="29"/>
      <c r="I23" s="7"/>
      <c r="J23" s="7"/>
      <c r="K23" s="7"/>
      <c r="L23" s="7"/>
      <c r="M23" s="7"/>
    </row>
    <row r="24" spans="1:14" ht="15.75" thickBot="1" x14ac:dyDescent="0.3">
      <c r="A24" s="35">
        <v>1</v>
      </c>
      <c r="C24" s="37">
        <f>F15*0.8</f>
        <v>160</v>
      </c>
      <c r="D24" s="33"/>
      <c r="E24" s="36">
        <f>E22</f>
        <v>417656200</v>
      </c>
      <c r="F24" s="31"/>
      <c r="G24" s="31"/>
      <c r="H24" s="31"/>
      <c r="I24" s="19"/>
      <c r="J24" s="19"/>
      <c r="K24" s="19"/>
      <c r="L24" s="19"/>
      <c r="M24" s="19"/>
    </row>
    <row r="25" spans="1:14" x14ac:dyDescent="0.25">
      <c r="A25" s="72"/>
      <c r="C25" s="37">
        <f t="shared" ref="C25:C28" si="0">F16*0.8</f>
        <v>0</v>
      </c>
      <c r="D25" s="33"/>
      <c r="E25" s="153"/>
      <c r="F25" s="31"/>
      <c r="G25" s="31"/>
      <c r="H25" s="31"/>
      <c r="I25" s="19"/>
      <c r="J25" s="19"/>
      <c r="K25" s="19"/>
      <c r="L25" s="19"/>
      <c r="M25" s="19"/>
    </row>
    <row r="26" spans="1:14" x14ac:dyDescent="0.25">
      <c r="A26" s="72"/>
      <c r="C26" s="37">
        <f t="shared" si="0"/>
        <v>0</v>
      </c>
      <c r="D26" s="33"/>
      <c r="E26" s="153"/>
      <c r="F26" s="31"/>
      <c r="G26" s="31"/>
      <c r="H26" s="31"/>
      <c r="I26" s="19"/>
      <c r="J26" s="19"/>
      <c r="K26" s="19"/>
      <c r="L26" s="19"/>
      <c r="M26" s="19"/>
    </row>
    <row r="27" spans="1:14" x14ac:dyDescent="0.25">
      <c r="A27" s="72"/>
      <c r="C27" s="37">
        <f t="shared" si="0"/>
        <v>0</v>
      </c>
      <c r="D27" s="33"/>
      <c r="E27" s="153"/>
      <c r="F27" s="31"/>
      <c r="G27" s="31"/>
      <c r="H27" s="31"/>
      <c r="I27" s="19"/>
      <c r="J27" s="19"/>
      <c r="K27" s="19"/>
      <c r="L27" s="19"/>
      <c r="M27" s="19"/>
    </row>
    <row r="28" spans="1:14" x14ac:dyDescent="0.25">
      <c r="A28" s="72"/>
      <c r="C28" s="37">
        <f t="shared" si="0"/>
        <v>0</v>
      </c>
      <c r="D28" s="33"/>
      <c r="E28" s="153"/>
      <c r="F28" s="31"/>
      <c r="G28" s="31"/>
      <c r="H28" s="31"/>
      <c r="I28" s="19"/>
      <c r="J28" s="19"/>
      <c r="K28" s="19"/>
      <c r="L28" s="19"/>
      <c r="M28" s="19"/>
    </row>
    <row r="29" spans="1:14" x14ac:dyDescent="0.25">
      <c r="A29" s="72"/>
      <c r="C29" s="73"/>
      <c r="D29" s="30"/>
      <c r="E29" s="74"/>
      <c r="F29" s="31"/>
      <c r="G29" s="31"/>
      <c r="H29" s="31"/>
      <c r="I29" s="19"/>
      <c r="J29" s="19"/>
      <c r="K29" s="19"/>
      <c r="L29" s="19"/>
      <c r="M29" s="19"/>
    </row>
    <row r="30" spans="1:14" x14ac:dyDescent="0.25">
      <c r="A30" s="72"/>
      <c r="C30" s="73"/>
      <c r="D30" s="30"/>
      <c r="E30" s="74"/>
      <c r="F30" s="31"/>
      <c r="G30" s="31"/>
      <c r="H30" s="31"/>
      <c r="I30" s="19"/>
      <c r="J30" s="19"/>
      <c r="K30" s="19"/>
      <c r="L30" s="19"/>
      <c r="M30" s="19"/>
    </row>
    <row r="31" spans="1:14" x14ac:dyDescent="0.25">
      <c r="A31" s="72"/>
      <c r="B31" s="95" t="s">
        <v>126</v>
      </c>
      <c r="C31" s="77"/>
      <c r="D31" s="77"/>
      <c r="E31" s="77"/>
      <c r="F31" s="77"/>
      <c r="G31" s="77"/>
      <c r="H31" s="77"/>
      <c r="I31" s="80"/>
      <c r="J31" s="80"/>
      <c r="K31" s="80"/>
      <c r="L31" s="80"/>
      <c r="M31" s="80"/>
      <c r="N31" s="81"/>
    </row>
    <row r="32" spans="1:14" x14ac:dyDescent="0.25">
      <c r="A32" s="72"/>
      <c r="B32" s="77"/>
      <c r="C32" s="229"/>
      <c r="D32" s="229"/>
      <c r="E32" s="77"/>
      <c r="F32" s="77"/>
      <c r="G32" s="77"/>
      <c r="H32" s="77"/>
      <c r="I32" s="80"/>
      <c r="J32" s="80"/>
      <c r="K32" s="80"/>
      <c r="L32" s="80"/>
      <c r="M32" s="80"/>
      <c r="N32" s="81"/>
    </row>
    <row r="33" spans="1:14" x14ac:dyDescent="0.25">
      <c r="A33" s="72"/>
      <c r="B33" s="97" t="s">
        <v>33</v>
      </c>
      <c r="C33" s="97" t="s">
        <v>127</v>
      </c>
      <c r="D33" s="97" t="s">
        <v>128</v>
      </c>
      <c r="E33" s="77"/>
      <c r="F33" s="77"/>
      <c r="G33" s="77"/>
      <c r="H33" s="77"/>
      <c r="I33" s="80"/>
      <c r="J33" s="80"/>
      <c r="K33" s="80"/>
      <c r="L33" s="80"/>
      <c r="M33" s="80"/>
      <c r="N33" s="81"/>
    </row>
    <row r="34" spans="1:14" x14ac:dyDescent="0.25">
      <c r="A34" s="72"/>
      <c r="B34" s="94" t="s">
        <v>129</v>
      </c>
      <c r="C34" s="173" t="s">
        <v>167</v>
      </c>
      <c r="D34" s="94"/>
      <c r="E34" s="77"/>
      <c r="F34" s="77"/>
      <c r="G34" s="77"/>
      <c r="H34" s="77"/>
      <c r="I34" s="80"/>
      <c r="J34" s="80"/>
      <c r="K34" s="80"/>
      <c r="L34" s="80"/>
      <c r="M34" s="80"/>
      <c r="N34" s="81"/>
    </row>
    <row r="35" spans="1:14" x14ac:dyDescent="0.25">
      <c r="A35" s="72"/>
      <c r="B35" s="94" t="s">
        <v>130</v>
      </c>
      <c r="C35" s="173" t="s">
        <v>167</v>
      </c>
      <c r="D35" s="94"/>
      <c r="E35" s="77"/>
      <c r="F35" s="77"/>
      <c r="G35" s="77"/>
      <c r="H35" s="77"/>
      <c r="I35" s="80"/>
      <c r="J35" s="80"/>
      <c r="K35" s="80"/>
      <c r="L35" s="80"/>
      <c r="M35" s="80"/>
      <c r="N35" s="81"/>
    </row>
    <row r="36" spans="1:14" x14ac:dyDescent="0.25">
      <c r="A36" s="72"/>
      <c r="B36" s="94" t="s">
        <v>131</v>
      </c>
      <c r="C36" s="173" t="s">
        <v>167</v>
      </c>
      <c r="D36" s="94"/>
      <c r="E36" s="77"/>
      <c r="F36" s="77"/>
      <c r="G36" s="77"/>
      <c r="H36" s="77"/>
      <c r="I36" s="80"/>
      <c r="J36" s="80"/>
      <c r="K36" s="80"/>
      <c r="L36" s="80"/>
      <c r="M36" s="80"/>
      <c r="N36" s="81"/>
    </row>
    <row r="37" spans="1:14" x14ac:dyDescent="0.25">
      <c r="A37" s="72"/>
      <c r="B37" s="94" t="s">
        <v>132</v>
      </c>
      <c r="C37" s="163" t="s">
        <v>167</v>
      </c>
      <c r="D37" s="94"/>
      <c r="E37" s="77"/>
      <c r="F37" s="77"/>
      <c r="G37" s="77"/>
      <c r="H37" s="77"/>
      <c r="I37" s="80"/>
      <c r="J37" s="80"/>
      <c r="K37" s="80"/>
      <c r="L37" s="80"/>
      <c r="M37" s="80"/>
      <c r="N37" s="81"/>
    </row>
    <row r="38" spans="1:14" x14ac:dyDescent="0.25">
      <c r="A38" s="72"/>
      <c r="B38" s="77"/>
      <c r="C38" s="77"/>
      <c r="D38" s="77"/>
      <c r="E38" s="77"/>
      <c r="F38" s="77"/>
      <c r="G38" s="77"/>
      <c r="H38" s="77"/>
      <c r="I38" s="80"/>
      <c r="J38" s="80"/>
      <c r="K38" s="80"/>
      <c r="L38" s="80"/>
      <c r="M38" s="80"/>
      <c r="N38" s="81"/>
    </row>
    <row r="39" spans="1:14" x14ac:dyDescent="0.25">
      <c r="A39" s="72"/>
      <c r="B39" s="77"/>
      <c r="C39" s="77"/>
      <c r="D39" s="77"/>
      <c r="E39" s="77"/>
      <c r="F39" s="77"/>
      <c r="G39" s="77"/>
      <c r="H39" s="77"/>
      <c r="I39" s="80"/>
      <c r="J39" s="80"/>
      <c r="K39" s="80"/>
      <c r="L39" s="80"/>
      <c r="M39" s="80"/>
      <c r="N39" s="81"/>
    </row>
    <row r="40" spans="1:14" x14ac:dyDescent="0.25">
      <c r="A40" s="72"/>
      <c r="B40" s="95" t="s">
        <v>133</v>
      </c>
      <c r="C40" s="77"/>
      <c r="D40" s="77"/>
      <c r="E40" s="77"/>
      <c r="F40" s="77"/>
      <c r="G40" s="77"/>
      <c r="H40" s="77"/>
      <c r="I40" s="80"/>
      <c r="J40" s="80"/>
      <c r="K40" s="80"/>
      <c r="L40" s="80"/>
      <c r="M40" s="80"/>
      <c r="N40" s="81"/>
    </row>
    <row r="41" spans="1:14" x14ac:dyDescent="0.25">
      <c r="A41" s="72"/>
      <c r="B41" s="77"/>
      <c r="C41" s="77"/>
      <c r="D41" s="77"/>
      <c r="E41" s="77"/>
      <c r="F41" s="77"/>
      <c r="G41" s="77"/>
      <c r="H41" s="77"/>
      <c r="I41" s="80"/>
      <c r="J41" s="80"/>
      <c r="K41" s="80"/>
      <c r="L41" s="80"/>
      <c r="M41" s="80"/>
      <c r="N41" s="81"/>
    </row>
    <row r="42" spans="1:14" x14ac:dyDescent="0.25">
      <c r="A42" s="72"/>
      <c r="B42" s="77"/>
      <c r="C42" s="77"/>
      <c r="D42" s="77"/>
      <c r="E42" s="77"/>
      <c r="F42" s="77"/>
      <c r="G42" s="77"/>
      <c r="H42" s="77"/>
      <c r="I42" s="80"/>
      <c r="J42" s="80"/>
      <c r="K42" s="80"/>
      <c r="L42" s="80"/>
      <c r="M42" s="80"/>
      <c r="N42" s="81"/>
    </row>
    <row r="43" spans="1:14" x14ac:dyDescent="0.25">
      <c r="A43" s="72"/>
      <c r="B43" s="97" t="s">
        <v>33</v>
      </c>
      <c r="C43" s="97" t="s">
        <v>57</v>
      </c>
      <c r="D43" s="96" t="s">
        <v>50</v>
      </c>
      <c r="E43" s="96" t="s">
        <v>16</v>
      </c>
      <c r="F43" s="77"/>
      <c r="G43" s="77"/>
      <c r="H43" s="77"/>
      <c r="I43" s="80"/>
      <c r="J43" s="80"/>
      <c r="K43" s="80"/>
      <c r="L43" s="80"/>
      <c r="M43" s="80"/>
      <c r="N43" s="81"/>
    </row>
    <row r="44" spans="1:14" ht="28.5" x14ac:dyDescent="0.25">
      <c r="A44" s="72"/>
      <c r="B44" s="78" t="s">
        <v>134</v>
      </c>
      <c r="C44" s="79">
        <v>40</v>
      </c>
      <c r="D44" s="146">
        <v>0</v>
      </c>
      <c r="E44" s="206">
        <f>+D44+D45</f>
        <v>0</v>
      </c>
      <c r="F44" s="77"/>
      <c r="G44" s="77"/>
      <c r="H44" s="77"/>
      <c r="I44" s="80"/>
      <c r="J44" s="80"/>
      <c r="K44" s="80"/>
      <c r="L44" s="80"/>
      <c r="M44" s="80"/>
      <c r="N44" s="81"/>
    </row>
    <row r="45" spans="1:14" ht="42.75" x14ac:dyDescent="0.25">
      <c r="A45" s="72"/>
      <c r="B45" s="78" t="s">
        <v>135</v>
      </c>
      <c r="C45" s="79">
        <v>60</v>
      </c>
      <c r="D45" s="146">
        <f>+F159</f>
        <v>0</v>
      </c>
      <c r="E45" s="207"/>
      <c r="F45" s="77"/>
      <c r="G45" s="77"/>
      <c r="H45" s="77"/>
      <c r="I45" s="80"/>
      <c r="J45" s="80"/>
      <c r="K45" s="80"/>
      <c r="L45" s="80"/>
      <c r="M45" s="80"/>
      <c r="N45" s="81"/>
    </row>
    <row r="46" spans="1:14" x14ac:dyDescent="0.25">
      <c r="A46" s="72"/>
      <c r="C46" s="73"/>
      <c r="D46" s="30"/>
      <c r="E46" s="74"/>
      <c r="F46" s="31"/>
      <c r="G46" s="31"/>
      <c r="H46" s="31"/>
      <c r="I46" s="19"/>
      <c r="J46" s="19"/>
      <c r="K46" s="19"/>
      <c r="L46" s="19"/>
      <c r="M46" s="19"/>
    </row>
    <row r="47" spans="1:14" x14ac:dyDescent="0.25">
      <c r="A47" s="72"/>
      <c r="C47" s="73"/>
      <c r="D47" s="30"/>
      <c r="E47" s="74"/>
      <c r="F47" s="31"/>
      <c r="G47" s="31"/>
      <c r="H47" s="31"/>
      <c r="I47" s="19"/>
      <c r="J47" s="19"/>
      <c r="K47" s="19"/>
      <c r="L47" s="19"/>
      <c r="M47" s="19"/>
    </row>
    <row r="48" spans="1:14" x14ac:dyDescent="0.25">
      <c r="A48" s="72"/>
      <c r="C48" s="73"/>
      <c r="D48" s="30"/>
      <c r="E48" s="74"/>
      <c r="F48" s="31"/>
      <c r="G48" s="31"/>
      <c r="H48" s="31"/>
      <c r="I48" s="19"/>
      <c r="J48" s="19"/>
      <c r="K48" s="19"/>
      <c r="L48" s="19"/>
      <c r="M48" s="19"/>
    </row>
    <row r="49" spans="1:26" ht="15.75" thickBot="1" x14ac:dyDescent="0.3">
      <c r="K49" s="154"/>
      <c r="M49" s="230" t="s">
        <v>35</v>
      </c>
      <c r="N49" s="230"/>
    </row>
    <row r="50" spans="1:26" x14ac:dyDescent="0.25">
      <c r="B50" s="95" t="s">
        <v>30</v>
      </c>
      <c r="K50" s="154"/>
      <c r="M50" s="47"/>
      <c r="N50" s="47"/>
    </row>
    <row r="51" spans="1:26" ht="15.75" thickBot="1" x14ac:dyDescent="0.3">
      <c r="M51" s="47"/>
      <c r="N51" s="47"/>
    </row>
    <row r="52" spans="1:26" s="80" customFormat="1" ht="109.5" customHeight="1" x14ac:dyDescent="0.25">
      <c r="B52" s="91" t="s">
        <v>136</v>
      </c>
      <c r="C52" s="91" t="s">
        <v>137</v>
      </c>
      <c r="D52" s="91" t="s">
        <v>138</v>
      </c>
      <c r="E52" s="91" t="s">
        <v>44</v>
      </c>
      <c r="F52" s="91" t="s">
        <v>22</v>
      </c>
      <c r="G52" s="91" t="s">
        <v>92</v>
      </c>
      <c r="H52" s="91" t="s">
        <v>17</v>
      </c>
      <c r="I52" s="91" t="s">
        <v>10</v>
      </c>
      <c r="J52" s="91" t="s">
        <v>31</v>
      </c>
      <c r="K52" s="91" t="s">
        <v>60</v>
      </c>
      <c r="L52" s="91" t="s">
        <v>20</v>
      </c>
      <c r="M52" s="76" t="s">
        <v>26</v>
      </c>
      <c r="N52" s="91" t="s">
        <v>139</v>
      </c>
      <c r="O52" s="91" t="s">
        <v>36</v>
      </c>
      <c r="P52" s="92" t="s">
        <v>11</v>
      </c>
      <c r="Q52" s="92" t="s">
        <v>19</v>
      </c>
      <c r="U52" s="80">
        <v>500935967</v>
      </c>
    </row>
    <row r="53" spans="1:26" s="86" customFormat="1" ht="30" x14ac:dyDescent="0.25">
      <c r="A53" s="38">
        <v>1</v>
      </c>
      <c r="B53" s="87" t="s">
        <v>196</v>
      </c>
      <c r="C53" s="87" t="s">
        <v>196</v>
      </c>
      <c r="D53" s="87" t="s">
        <v>197</v>
      </c>
      <c r="E53" s="155">
        <v>1720130209</v>
      </c>
      <c r="F53" s="83" t="s">
        <v>127</v>
      </c>
      <c r="G53" s="126"/>
      <c r="H53" s="90">
        <v>41540</v>
      </c>
      <c r="I53" s="84">
        <v>42004</v>
      </c>
      <c r="J53" s="84" t="s">
        <v>128</v>
      </c>
      <c r="K53" s="156">
        <v>12</v>
      </c>
      <c r="L53" s="156">
        <v>0</v>
      </c>
      <c r="M53" s="156">
        <v>200</v>
      </c>
      <c r="N53" s="75"/>
      <c r="O53" s="20">
        <v>500935967</v>
      </c>
      <c r="P53" s="20" t="s">
        <v>198</v>
      </c>
      <c r="Q53" s="127"/>
      <c r="R53" s="85"/>
      <c r="S53" s="85"/>
      <c r="T53" s="85"/>
      <c r="U53" s="85"/>
      <c r="V53" s="85"/>
      <c r="W53" s="85"/>
      <c r="X53" s="85"/>
      <c r="Y53" s="85"/>
      <c r="Z53" s="85"/>
    </row>
    <row r="54" spans="1:26" s="86" customFormat="1" ht="30" x14ac:dyDescent="0.25">
      <c r="A54" s="38">
        <f>+A53+1</f>
        <v>2</v>
      </c>
      <c r="B54" s="87" t="s">
        <v>196</v>
      </c>
      <c r="C54" s="87" t="s">
        <v>196</v>
      </c>
      <c r="D54" s="87" t="s">
        <v>199</v>
      </c>
      <c r="E54" s="156">
        <v>1031105</v>
      </c>
      <c r="F54" s="83" t="s">
        <v>127</v>
      </c>
      <c r="G54" s="83"/>
      <c r="H54" s="90">
        <v>40603</v>
      </c>
      <c r="I54" s="84">
        <v>40908</v>
      </c>
      <c r="J54" s="84" t="s">
        <v>128</v>
      </c>
      <c r="K54" s="172">
        <v>9</v>
      </c>
      <c r="L54" s="156">
        <v>0</v>
      </c>
      <c r="M54" s="156">
        <v>250</v>
      </c>
      <c r="N54" s="75"/>
      <c r="O54" s="20">
        <v>60000000</v>
      </c>
      <c r="P54" s="20">
        <v>19</v>
      </c>
      <c r="Q54" s="127"/>
      <c r="R54" s="85"/>
      <c r="S54" s="85"/>
      <c r="T54" s="85"/>
      <c r="U54" s="85"/>
      <c r="V54" s="85"/>
      <c r="W54" s="85"/>
      <c r="X54" s="85"/>
      <c r="Y54" s="85"/>
      <c r="Z54" s="85"/>
    </row>
    <row r="55" spans="1:26" s="86" customFormat="1" ht="30" x14ac:dyDescent="0.25">
      <c r="A55" s="38">
        <f t="shared" ref="A55:A60" si="1">+A54+1</f>
        <v>3</v>
      </c>
      <c r="B55" s="87" t="s">
        <v>196</v>
      </c>
      <c r="C55" s="87" t="s">
        <v>196</v>
      </c>
      <c r="D55" s="87" t="s">
        <v>199</v>
      </c>
      <c r="E55" s="82">
        <v>20412.150000000001</v>
      </c>
      <c r="F55" s="83" t="s">
        <v>200</v>
      </c>
      <c r="G55" s="83"/>
      <c r="H55" s="90">
        <v>41001</v>
      </c>
      <c r="I55" s="84">
        <v>41214</v>
      </c>
      <c r="J55" s="84" t="s">
        <v>128</v>
      </c>
      <c r="K55" s="156">
        <v>7</v>
      </c>
      <c r="L55" s="156">
        <v>0</v>
      </c>
      <c r="M55" s="156">
        <v>250</v>
      </c>
      <c r="N55" s="75"/>
      <c r="O55" s="20">
        <v>81400000</v>
      </c>
      <c r="P55" s="20">
        <v>20</v>
      </c>
      <c r="Q55" s="127"/>
      <c r="R55" s="85"/>
      <c r="S55" s="85"/>
      <c r="T55" s="85"/>
      <c r="U55" s="85"/>
      <c r="V55" s="85"/>
      <c r="W55" s="85"/>
      <c r="X55" s="85"/>
      <c r="Y55" s="85"/>
      <c r="Z55" s="85"/>
    </row>
    <row r="56" spans="1:26" s="86" customFormat="1" x14ac:dyDescent="0.25">
      <c r="A56" s="38">
        <f t="shared" si="1"/>
        <v>4</v>
      </c>
      <c r="B56" s="87"/>
      <c r="C56" s="88"/>
      <c r="D56" s="87"/>
      <c r="E56" s="82"/>
      <c r="F56" s="83"/>
      <c r="G56" s="83"/>
      <c r="H56" s="83"/>
      <c r="I56" s="84"/>
      <c r="J56" s="84"/>
      <c r="K56" s="84"/>
      <c r="L56" s="84"/>
      <c r="M56" s="75"/>
      <c r="N56" s="75"/>
      <c r="O56" s="20"/>
      <c r="P56" s="20"/>
      <c r="Q56" s="127"/>
      <c r="R56" s="85"/>
      <c r="S56" s="85"/>
      <c r="T56" s="85"/>
      <c r="U56" s="85"/>
      <c r="V56" s="85"/>
      <c r="W56" s="85"/>
      <c r="X56" s="85"/>
      <c r="Y56" s="85"/>
      <c r="Z56" s="85"/>
    </row>
    <row r="57" spans="1:26" s="86" customFormat="1" x14ac:dyDescent="0.25">
      <c r="A57" s="38">
        <f t="shared" si="1"/>
        <v>5</v>
      </c>
      <c r="B57" s="87"/>
      <c r="C57" s="88"/>
      <c r="D57" s="87"/>
      <c r="E57" s="82"/>
      <c r="F57" s="83"/>
      <c r="G57" s="83"/>
      <c r="H57" s="83"/>
      <c r="I57" s="84"/>
      <c r="J57" s="84"/>
      <c r="K57" s="84"/>
      <c r="L57" s="84"/>
      <c r="M57" s="75"/>
      <c r="N57" s="75"/>
      <c r="O57" s="20"/>
      <c r="P57" s="20"/>
      <c r="Q57" s="127"/>
      <c r="R57" s="85"/>
      <c r="S57" s="85"/>
      <c r="T57" s="85"/>
      <c r="U57" s="85"/>
      <c r="V57" s="85"/>
      <c r="W57" s="85"/>
      <c r="X57" s="85"/>
      <c r="Y57" s="85"/>
      <c r="Z57" s="85"/>
    </row>
    <row r="58" spans="1:26" s="86" customFormat="1" x14ac:dyDescent="0.25">
      <c r="A58" s="38">
        <f t="shared" si="1"/>
        <v>6</v>
      </c>
      <c r="B58" s="87"/>
      <c r="C58" s="88"/>
      <c r="D58" s="87"/>
      <c r="E58" s="82"/>
      <c r="F58" s="83"/>
      <c r="G58" s="83"/>
      <c r="H58" s="83"/>
      <c r="I58" s="84"/>
      <c r="J58" s="84"/>
      <c r="K58" s="84"/>
      <c r="L58" s="84"/>
      <c r="M58" s="75"/>
      <c r="N58" s="75"/>
      <c r="O58" s="20"/>
      <c r="P58" s="20"/>
      <c r="Q58" s="127"/>
      <c r="R58" s="85"/>
      <c r="S58" s="85"/>
      <c r="T58" s="85"/>
      <c r="U58" s="85"/>
      <c r="V58" s="85"/>
      <c r="W58" s="85"/>
      <c r="X58" s="85"/>
      <c r="Y58" s="85"/>
      <c r="Z58" s="85"/>
    </row>
    <row r="59" spans="1:26" s="86" customFormat="1" x14ac:dyDescent="0.25">
      <c r="A59" s="38">
        <f t="shared" si="1"/>
        <v>7</v>
      </c>
      <c r="B59" s="87"/>
      <c r="C59" s="88"/>
      <c r="D59" s="87"/>
      <c r="E59" s="82"/>
      <c r="F59" s="83"/>
      <c r="G59" s="83"/>
      <c r="H59" s="83"/>
      <c r="I59" s="84"/>
      <c r="J59" s="84"/>
      <c r="K59" s="84"/>
      <c r="L59" s="84"/>
      <c r="M59" s="75"/>
      <c r="N59" s="75"/>
      <c r="O59" s="20"/>
      <c r="P59" s="20"/>
      <c r="Q59" s="127"/>
      <c r="R59" s="85"/>
      <c r="S59" s="85"/>
      <c r="T59" s="85"/>
      <c r="U59" s="85"/>
      <c r="V59" s="85"/>
      <c r="W59" s="85"/>
      <c r="X59" s="85"/>
      <c r="Y59" s="85"/>
      <c r="Z59" s="85"/>
    </row>
    <row r="60" spans="1:26" s="86" customFormat="1" x14ac:dyDescent="0.25">
      <c r="A60" s="38">
        <f t="shared" si="1"/>
        <v>8</v>
      </c>
      <c r="B60" s="87"/>
      <c r="C60" s="88"/>
      <c r="D60" s="87"/>
      <c r="E60" s="82"/>
      <c r="F60" s="83"/>
      <c r="G60" s="83"/>
      <c r="H60" s="83"/>
      <c r="I60" s="84"/>
      <c r="J60" s="84"/>
      <c r="K60" s="84"/>
      <c r="L60" s="84"/>
      <c r="M60" s="75"/>
      <c r="N60" s="75"/>
      <c r="O60" s="20"/>
      <c r="P60" s="20"/>
      <c r="Q60" s="127"/>
      <c r="R60" s="85"/>
      <c r="S60" s="85"/>
      <c r="T60" s="85"/>
      <c r="U60" s="85"/>
      <c r="V60" s="85"/>
      <c r="W60" s="85"/>
      <c r="X60" s="85"/>
      <c r="Y60" s="85"/>
      <c r="Z60" s="85"/>
    </row>
    <row r="61" spans="1:26" s="86" customFormat="1" x14ac:dyDescent="0.25">
      <c r="A61" s="38"/>
      <c r="B61" s="39" t="s">
        <v>16</v>
      </c>
      <c r="C61" s="88"/>
      <c r="D61" s="87"/>
      <c r="E61" s="82"/>
      <c r="F61" s="83"/>
      <c r="G61" s="83"/>
      <c r="H61" s="83"/>
      <c r="I61" s="84"/>
      <c r="J61" s="84"/>
      <c r="K61" s="89">
        <f t="shared" ref="K61" si="2">SUM(K53:K60)</f>
        <v>28</v>
      </c>
      <c r="L61" s="89">
        <f t="shared" ref="L61:N61" si="3">SUM(L53:L60)</f>
        <v>0</v>
      </c>
      <c r="M61" s="125">
        <f t="shared" si="3"/>
        <v>700</v>
      </c>
      <c r="N61" s="89">
        <f t="shared" si="3"/>
        <v>0</v>
      </c>
      <c r="O61" s="20"/>
      <c r="P61" s="20"/>
      <c r="Q61" s="128"/>
    </row>
    <row r="62" spans="1:26" s="21" customFormat="1" x14ac:dyDescent="0.25">
      <c r="E62" s="22"/>
    </row>
    <row r="63" spans="1:26" s="21" customFormat="1" x14ac:dyDescent="0.25">
      <c r="B63" s="231" t="s">
        <v>28</v>
      </c>
      <c r="C63" s="231" t="s">
        <v>27</v>
      </c>
      <c r="D63" s="233" t="s">
        <v>34</v>
      </c>
      <c r="E63" s="233"/>
    </row>
    <row r="64" spans="1:26" s="21" customFormat="1" x14ac:dyDescent="0.25">
      <c r="B64" s="232"/>
      <c r="C64" s="232"/>
      <c r="D64" s="148" t="s">
        <v>23</v>
      </c>
      <c r="E64" s="45" t="s">
        <v>24</v>
      </c>
    </row>
    <row r="65" spans="2:17" s="21" customFormat="1" ht="30.6" customHeight="1" x14ac:dyDescent="0.25">
      <c r="B65" s="43" t="s">
        <v>21</v>
      </c>
      <c r="C65" s="44">
        <f>+K61</f>
        <v>28</v>
      </c>
      <c r="D65" s="42" t="s">
        <v>167</v>
      </c>
      <c r="E65" s="42"/>
      <c r="F65" s="23"/>
      <c r="G65" s="23"/>
      <c r="H65" s="23"/>
      <c r="I65" s="23"/>
      <c r="J65" s="23"/>
      <c r="K65" s="23"/>
      <c r="L65" s="23"/>
      <c r="M65" s="23"/>
    </row>
    <row r="66" spans="2:17" s="21" customFormat="1" ht="30" customHeight="1" x14ac:dyDescent="0.25">
      <c r="B66" s="43" t="s">
        <v>25</v>
      </c>
      <c r="C66" s="44">
        <f>+M61</f>
        <v>700</v>
      </c>
      <c r="D66" s="42" t="s">
        <v>167</v>
      </c>
      <c r="E66" s="42"/>
    </row>
    <row r="67" spans="2:17" s="21" customFormat="1" x14ac:dyDescent="0.25">
      <c r="B67" s="24"/>
      <c r="C67" s="226"/>
      <c r="D67" s="226"/>
      <c r="E67" s="226"/>
      <c r="F67" s="226"/>
      <c r="G67" s="226"/>
      <c r="H67" s="226"/>
      <c r="I67" s="226"/>
      <c r="J67" s="226"/>
      <c r="K67" s="226"/>
      <c r="L67" s="226"/>
      <c r="M67" s="226"/>
      <c r="N67" s="226"/>
    </row>
    <row r="68" spans="2:17" ht="28.15" customHeight="1" thickBot="1" x14ac:dyDescent="0.3"/>
    <row r="69" spans="2:17" ht="27" thickBot="1" x14ac:dyDescent="0.3">
      <c r="B69" s="227" t="s">
        <v>93</v>
      </c>
      <c r="C69" s="227"/>
      <c r="D69" s="227"/>
      <c r="E69" s="227"/>
      <c r="F69" s="227"/>
      <c r="G69" s="227"/>
      <c r="H69" s="227"/>
      <c r="I69" s="227"/>
      <c r="J69" s="227"/>
      <c r="K69" s="227"/>
      <c r="L69" s="227"/>
      <c r="M69" s="227"/>
      <c r="N69" s="227"/>
    </row>
    <row r="72" spans="2:17" ht="139.5" customHeight="1" x14ac:dyDescent="0.25">
      <c r="B72" s="93" t="s">
        <v>140</v>
      </c>
      <c r="C72" s="49" t="s">
        <v>2</v>
      </c>
      <c r="D72" s="49" t="s">
        <v>95</v>
      </c>
      <c r="E72" s="49" t="s">
        <v>94</v>
      </c>
      <c r="F72" s="49" t="s">
        <v>96</v>
      </c>
      <c r="G72" s="49" t="s">
        <v>97</v>
      </c>
      <c r="H72" s="49" t="s">
        <v>98</v>
      </c>
      <c r="I72" s="49" t="s">
        <v>99</v>
      </c>
      <c r="J72" s="49" t="s">
        <v>100</v>
      </c>
      <c r="K72" s="49" t="s">
        <v>101</v>
      </c>
      <c r="L72" s="49" t="s">
        <v>102</v>
      </c>
      <c r="M72" s="68" t="s">
        <v>103</v>
      </c>
      <c r="N72" s="68" t="s">
        <v>104</v>
      </c>
      <c r="O72" s="208" t="s">
        <v>3</v>
      </c>
      <c r="P72" s="210"/>
      <c r="Q72" s="49" t="s">
        <v>18</v>
      </c>
    </row>
    <row r="73" spans="2:17" ht="30" x14ac:dyDescent="0.25">
      <c r="B73" s="2" t="s">
        <v>201</v>
      </c>
      <c r="C73" s="145" t="s">
        <v>202</v>
      </c>
      <c r="D73" s="70" t="s">
        <v>203</v>
      </c>
      <c r="E73" s="4">
        <v>50</v>
      </c>
      <c r="F73" s="3" t="s">
        <v>204</v>
      </c>
      <c r="G73" s="3" t="s">
        <v>204</v>
      </c>
      <c r="H73" s="3" t="s">
        <v>204</v>
      </c>
      <c r="I73" s="69" t="s">
        <v>127</v>
      </c>
      <c r="J73" s="69" t="s">
        <v>204</v>
      </c>
      <c r="K73" s="94" t="s">
        <v>204</v>
      </c>
      <c r="L73" s="94" t="s">
        <v>204</v>
      </c>
      <c r="M73" s="94" t="s">
        <v>204</v>
      </c>
      <c r="N73" s="94" t="s">
        <v>204</v>
      </c>
      <c r="O73" s="224"/>
      <c r="P73" s="225"/>
      <c r="Q73" s="94" t="s">
        <v>127</v>
      </c>
    </row>
    <row r="74" spans="2:17" ht="30" x14ac:dyDescent="0.25">
      <c r="B74" s="2" t="s">
        <v>205</v>
      </c>
      <c r="C74" s="2" t="s">
        <v>202</v>
      </c>
      <c r="D74" s="70" t="s">
        <v>203</v>
      </c>
      <c r="E74" s="4">
        <v>50</v>
      </c>
      <c r="F74" s="3" t="s">
        <v>204</v>
      </c>
      <c r="G74" s="3" t="s">
        <v>204</v>
      </c>
      <c r="H74" s="3" t="s">
        <v>204</v>
      </c>
      <c r="I74" s="69" t="s">
        <v>127</v>
      </c>
      <c r="J74" s="69" t="s">
        <v>204</v>
      </c>
      <c r="K74" s="94" t="s">
        <v>204</v>
      </c>
      <c r="L74" s="94" t="s">
        <v>204</v>
      </c>
      <c r="M74" s="94" t="s">
        <v>204</v>
      </c>
      <c r="N74" s="94" t="s">
        <v>204</v>
      </c>
      <c r="O74" s="224"/>
      <c r="P74" s="225"/>
      <c r="Q74" s="94" t="s">
        <v>127</v>
      </c>
    </row>
    <row r="75" spans="2:17" ht="30" x14ac:dyDescent="0.25">
      <c r="B75" s="2" t="s">
        <v>206</v>
      </c>
      <c r="C75" s="2" t="s">
        <v>202</v>
      </c>
      <c r="D75" s="70" t="s">
        <v>203</v>
      </c>
      <c r="E75" s="4">
        <v>50</v>
      </c>
      <c r="F75" s="3" t="s">
        <v>204</v>
      </c>
      <c r="G75" s="3" t="s">
        <v>204</v>
      </c>
      <c r="H75" s="3" t="s">
        <v>204</v>
      </c>
      <c r="I75" s="69" t="s">
        <v>127</v>
      </c>
      <c r="J75" s="69" t="s">
        <v>204</v>
      </c>
      <c r="K75" s="94" t="s">
        <v>204</v>
      </c>
      <c r="L75" s="94" t="s">
        <v>204</v>
      </c>
      <c r="M75" s="94" t="s">
        <v>204</v>
      </c>
      <c r="N75" s="94" t="s">
        <v>204</v>
      </c>
      <c r="O75" s="224"/>
      <c r="P75" s="225"/>
      <c r="Q75" s="94" t="s">
        <v>127</v>
      </c>
    </row>
    <row r="76" spans="2:17" ht="30" x14ac:dyDescent="0.25">
      <c r="B76" s="2" t="s">
        <v>207</v>
      </c>
      <c r="C76" s="2" t="s">
        <v>202</v>
      </c>
      <c r="D76" s="70" t="s">
        <v>203</v>
      </c>
      <c r="E76" s="4">
        <v>50</v>
      </c>
      <c r="F76" s="3" t="s">
        <v>204</v>
      </c>
      <c r="G76" s="3" t="s">
        <v>204</v>
      </c>
      <c r="H76" s="3" t="s">
        <v>204</v>
      </c>
      <c r="I76" s="69" t="s">
        <v>127</v>
      </c>
      <c r="J76" s="69" t="s">
        <v>204</v>
      </c>
      <c r="K76" s="94" t="s">
        <v>204</v>
      </c>
      <c r="L76" s="94" t="s">
        <v>204</v>
      </c>
      <c r="M76" s="94" t="s">
        <v>204</v>
      </c>
      <c r="N76" s="94" t="s">
        <v>204</v>
      </c>
      <c r="O76" s="224"/>
      <c r="P76" s="225"/>
      <c r="Q76" s="94" t="s">
        <v>127</v>
      </c>
    </row>
    <row r="77" spans="2:17" x14ac:dyDescent="0.25">
      <c r="B77" s="2"/>
      <c r="C77" s="2"/>
      <c r="D77" s="70"/>
      <c r="E77" s="4"/>
      <c r="F77" s="3"/>
      <c r="G77" s="3"/>
      <c r="H77" s="3"/>
      <c r="I77" s="69"/>
      <c r="J77" s="69"/>
      <c r="K77" s="94"/>
      <c r="L77" s="94"/>
      <c r="M77" s="94"/>
      <c r="N77" s="94"/>
      <c r="O77" s="224"/>
      <c r="P77" s="225"/>
      <c r="Q77" s="94"/>
    </row>
    <row r="78" spans="2:17" x14ac:dyDescent="0.25">
      <c r="B78" s="2"/>
      <c r="C78" s="2"/>
      <c r="D78" s="70"/>
      <c r="E78" s="4"/>
      <c r="F78" s="3"/>
      <c r="G78" s="3"/>
      <c r="H78" s="3"/>
      <c r="I78" s="69"/>
      <c r="J78" s="69"/>
      <c r="K78" s="94"/>
      <c r="L78" s="94"/>
      <c r="M78" s="94"/>
      <c r="N78" s="94"/>
      <c r="O78" s="224"/>
      <c r="P78" s="225"/>
      <c r="Q78" s="94"/>
    </row>
    <row r="79" spans="2:17" x14ac:dyDescent="0.25">
      <c r="B79" s="2"/>
      <c r="C79" s="2"/>
      <c r="D79" s="70"/>
      <c r="E79" s="4"/>
      <c r="F79" s="3"/>
      <c r="G79" s="3"/>
      <c r="H79" s="3"/>
      <c r="I79" s="69"/>
      <c r="J79" s="69"/>
      <c r="K79" s="94"/>
      <c r="L79" s="94"/>
      <c r="M79" s="94"/>
      <c r="N79" s="94"/>
      <c r="O79" s="224"/>
      <c r="P79" s="225"/>
      <c r="Q79" s="94"/>
    </row>
    <row r="80" spans="2:17" x14ac:dyDescent="0.25">
      <c r="B80" s="2"/>
      <c r="C80" s="2"/>
      <c r="D80" s="70"/>
      <c r="E80" s="4"/>
      <c r="F80" s="3"/>
      <c r="G80" s="3"/>
      <c r="H80" s="3"/>
      <c r="I80" s="69"/>
      <c r="J80" s="69"/>
      <c r="K80" s="94"/>
      <c r="L80" s="94"/>
      <c r="M80" s="94"/>
      <c r="N80" s="94"/>
      <c r="O80" s="224"/>
      <c r="P80" s="225"/>
      <c r="Q80" s="94"/>
    </row>
    <row r="81" spans="1:17" x14ac:dyDescent="0.25">
      <c r="B81" s="2"/>
      <c r="C81" s="2"/>
      <c r="D81" s="70"/>
      <c r="E81" s="4"/>
      <c r="F81" s="3"/>
      <c r="G81" s="3"/>
      <c r="H81" s="3"/>
      <c r="I81" s="69"/>
      <c r="J81" s="69"/>
      <c r="K81" s="94"/>
      <c r="L81" s="94"/>
      <c r="M81" s="94"/>
      <c r="N81" s="94"/>
      <c r="O81" s="224"/>
      <c r="P81" s="225"/>
      <c r="Q81" s="94"/>
    </row>
    <row r="82" spans="1:17" x14ac:dyDescent="0.25">
      <c r="B82" s="2"/>
      <c r="C82" s="2"/>
      <c r="D82" s="70"/>
      <c r="E82" s="4"/>
      <c r="F82" s="3"/>
      <c r="G82" s="3"/>
      <c r="H82" s="3"/>
      <c r="I82" s="69"/>
      <c r="J82" s="69"/>
      <c r="K82" s="94"/>
      <c r="L82" s="94"/>
      <c r="M82" s="94"/>
      <c r="N82" s="94"/>
      <c r="O82" s="224"/>
      <c r="P82" s="225"/>
      <c r="Q82" s="94"/>
    </row>
    <row r="83" spans="1:17" x14ac:dyDescent="0.25">
      <c r="B83" s="94"/>
      <c r="C83" s="94"/>
      <c r="D83" s="50"/>
      <c r="E83" s="94"/>
      <c r="F83" s="94"/>
      <c r="G83" s="94"/>
      <c r="H83" s="94"/>
      <c r="I83" s="94"/>
      <c r="J83" s="94"/>
      <c r="K83" s="94"/>
      <c r="L83" s="94"/>
      <c r="M83" s="94"/>
      <c r="N83" s="94"/>
      <c r="O83" s="224"/>
      <c r="P83" s="225"/>
      <c r="Q83" s="94"/>
    </row>
    <row r="84" spans="1:17" x14ac:dyDescent="0.25">
      <c r="B84" s="6" t="s">
        <v>1</v>
      </c>
      <c r="D84" s="157"/>
    </row>
    <row r="85" spans="1:17" x14ac:dyDescent="0.25">
      <c r="B85" s="6" t="s">
        <v>37</v>
      </c>
    </row>
    <row r="86" spans="1:17" x14ac:dyDescent="0.25">
      <c r="B86" s="6" t="s">
        <v>61</v>
      </c>
    </row>
    <row r="88" spans="1:17" ht="15.75" thickBot="1" x14ac:dyDescent="0.3"/>
    <row r="89" spans="1:17" ht="27" thickBot="1" x14ac:dyDescent="0.3">
      <c r="B89" s="218" t="s">
        <v>38</v>
      </c>
      <c r="C89" s="219"/>
      <c r="D89" s="219"/>
      <c r="E89" s="219"/>
      <c r="F89" s="219"/>
      <c r="G89" s="219"/>
      <c r="H89" s="219"/>
      <c r="I89" s="219"/>
      <c r="J89" s="219"/>
      <c r="K89" s="219"/>
      <c r="L89" s="219"/>
      <c r="M89" s="219"/>
      <c r="N89" s="220"/>
    </row>
    <row r="94" spans="1:17" ht="76.5" customHeight="1" x14ac:dyDescent="0.25">
      <c r="B94" s="93" t="s">
        <v>0</v>
      </c>
      <c r="C94" s="93" t="s">
        <v>39</v>
      </c>
      <c r="D94" s="93" t="s">
        <v>40</v>
      </c>
      <c r="E94" s="93" t="s">
        <v>105</v>
      </c>
      <c r="F94" s="93" t="s">
        <v>107</v>
      </c>
      <c r="G94" s="93" t="s">
        <v>108</v>
      </c>
      <c r="H94" s="93" t="s">
        <v>109</v>
      </c>
      <c r="I94" s="93" t="s">
        <v>106</v>
      </c>
      <c r="J94" s="208" t="s">
        <v>110</v>
      </c>
      <c r="K94" s="209"/>
      <c r="L94" s="210"/>
      <c r="M94" s="93" t="s">
        <v>114</v>
      </c>
      <c r="N94" s="93" t="s">
        <v>41</v>
      </c>
      <c r="O94" s="93" t="s">
        <v>208</v>
      </c>
      <c r="P94" s="208" t="s">
        <v>3</v>
      </c>
      <c r="Q94" s="210"/>
    </row>
    <row r="95" spans="1:17" s="168" customFormat="1" ht="210" x14ac:dyDescent="0.25">
      <c r="B95" s="165" t="s">
        <v>43</v>
      </c>
      <c r="C95" s="164" t="s">
        <v>209</v>
      </c>
      <c r="D95" s="165" t="s">
        <v>210</v>
      </c>
      <c r="E95" s="165">
        <v>1026563175</v>
      </c>
      <c r="F95" s="164" t="s">
        <v>211</v>
      </c>
      <c r="G95" s="166" t="s">
        <v>212</v>
      </c>
      <c r="H95" s="166">
        <v>41239</v>
      </c>
      <c r="I95" s="167" t="s">
        <v>127</v>
      </c>
      <c r="J95" s="164" t="s">
        <v>213</v>
      </c>
      <c r="K95" s="167" t="s">
        <v>214</v>
      </c>
      <c r="L95" s="167" t="s">
        <v>215</v>
      </c>
      <c r="M95" s="164" t="s">
        <v>127</v>
      </c>
      <c r="N95" s="164" t="s">
        <v>127</v>
      </c>
      <c r="O95" s="164" t="s">
        <v>127</v>
      </c>
      <c r="P95" s="240" t="s">
        <v>68</v>
      </c>
      <c r="Q95" s="240"/>
    </row>
    <row r="96" spans="1:17" s="168" customFormat="1" ht="135" x14ac:dyDescent="0.25">
      <c r="A96" s="169"/>
      <c r="B96" s="170" t="s">
        <v>216</v>
      </c>
      <c r="C96" s="167" t="s">
        <v>217</v>
      </c>
      <c r="D96" s="170" t="s">
        <v>218</v>
      </c>
      <c r="E96" s="170">
        <v>10186178</v>
      </c>
      <c r="F96" s="167" t="s">
        <v>219</v>
      </c>
      <c r="G96" s="167" t="s">
        <v>220</v>
      </c>
      <c r="H96" s="171">
        <v>39438</v>
      </c>
      <c r="I96" s="167" t="s">
        <v>127</v>
      </c>
      <c r="J96" s="167" t="s">
        <v>221</v>
      </c>
      <c r="K96" s="167" t="s">
        <v>222</v>
      </c>
      <c r="L96" s="167" t="s">
        <v>223</v>
      </c>
      <c r="M96" s="167" t="s">
        <v>127</v>
      </c>
      <c r="N96" s="167" t="s">
        <v>127</v>
      </c>
      <c r="O96" s="167" t="s">
        <v>127</v>
      </c>
      <c r="P96" s="240" t="s">
        <v>68</v>
      </c>
      <c r="Q96" s="240"/>
    </row>
    <row r="97" spans="2:17" x14ac:dyDescent="0.25">
      <c r="B97" s="158"/>
      <c r="C97" s="145"/>
      <c r="D97" s="161"/>
      <c r="E97" s="158"/>
      <c r="F97" s="2"/>
      <c r="G97" s="145"/>
      <c r="H97" s="160"/>
      <c r="I97" s="4"/>
      <c r="J97" s="145"/>
      <c r="K97" s="70"/>
      <c r="L97" s="70"/>
      <c r="M97" s="94"/>
      <c r="N97" s="94"/>
      <c r="O97" s="94"/>
      <c r="P97" s="224"/>
      <c r="Q97" s="225"/>
    </row>
    <row r="98" spans="2:17" x14ac:dyDescent="0.25">
      <c r="B98" s="158"/>
      <c r="C98" s="145"/>
      <c r="D98" s="158"/>
      <c r="E98" s="158"/>
      <c r="F98" s="2"/>
      <c r="G98" s="2"/>
      <c r="H98" s="2"/>
      <c r="I98" s="2"/>
      <c r="J98" s="145"/>
      <c r="K98" s="70"/>
      <c r="L98" s="70"/>
      <c r="M98" s="94"/>
      <c r="N98" s="94"/>
      <c r="O98" s="94"/>
      <c r="P98" s="224"/>
      <c r="Q98" s="225"/>
    </row>
    <row r="99" spans="2:17" x14ac:dyDescent="0.25">
      <c r="B99" s="158"/>
      <c r="C99" s="145"/>
      <c r="D99" s="161"/>
      <c r="E99" s="158"/>
      <c r="F99" s="2"/>
      <c r="G99" s="2"/>
      <c r="H99" s="159"/>
      <c r="I99" s="4"/>
      <c r="J99" s="1"/>
      <c r="K99" s="1"/>
      <c r="L99" s="69"/>
      <c r="M99" s="94"/>
      <c r="N99" s="94"/>
      <c r="O99" s="94"/>
      <c r="P99" s="224"/>
      <c r="Q99" s="225"/>
    </row>
    <row r="100" spans="2:17" x14ac:dyDescent="0.25">
      <c r="B100" s="158"/>
      <c r="C100" s="145"/>
      <c r="D100" s="158"/>
      <c r="E100" s="158"/>
      <c r="F100" s="2"/>
      <c r="G100" s="2"/>
      <c r="H100" s="159"/>
      <c r="I100" s="4"/>
      <c r="J100" s="1"/>
      <c r="K100" s="70"/>
      <c r="L100" s="69"/>
      <c r="M100" s="94"/>
      <c r="N100" s="94"/>
      <c r="O100" s="94"/>
      <c r="P100" s="224"/>
      <c r="Q100" s="225"/>
    </row>
    <row r="101" spans="2:17" x14ac:dyDescent="0.25">
      <c r="B101" s="158"/>
      <c r="C101" s="145"/>
      <c r="D101" s="161"/>
      <c r="E101" s="158"/>
      <c r="F101" s="2"/>
      <c r="G101" s="2"/>
      <c r="H101" s="159"/>
      <c r="I101" s="4"/>
      <c r="J101" s="1"/>
      <c r="K101" s="70"/>
      <c r="L101" s="69"/>
      <c r="M101" s="94"/>
      <c r="N101" s="94"/>
      <c r="O101" s="94"/>
      <c r="P101" s="224"/>
      <c r="Q101" s="225"/>
    </row>
    <row r="102" spans="2:17" x14ac:dyDescent="0.25">
      <c r="B102" s="158"/>
      <c r="C102" s="145"/>
      <c r="D102" s="158"/>
      <c r="E102" s="158"/>
      <c r="F102" s="2"/>
      <c r="G102" s="2"/>
      <c r="H102" s="159"/>
      <c r="I102" s="4"/>
      <c r="J102" s="54"/>
      <c r="K102" s="145"/>
      <c r="L102" s="162"/>
      <c r="M102" s="94"/>
      <c r="N102" s="94"/>
      <c r="O102" s="94"/>
      <c r="P102" s="224"/>
      <c r="Q102" s="225"/>
    </row>
    <row r="103" spans="2:17" x14ac:dyDescent="0.25">
      <c r="B103" s="158"/>
      <c r="C103" s="145"/>
      <c r="D103" s="158"/>
      <c r="E103" s="158"/>
      <c r="F103" s="2"/>
      <c r="G103" s="2"/>
      <c r="H103" s="159"/>
      <c r="I103" s="4"/>
      <c r="J103" s="145"/>
      <c r="K103" s="145"/>
      <c r="L103" s="70"/>
      <c r="M103" s="94"/>
      <c r="N103" s="94"/>
      <c r="O103" s="94"/>
      <c r="P103" s="224"/>
      <c r="Q103" s="225"/>
    </row>
    <row r="105" spans="2:17" ht="15.75" thickBot="1" x14ac:dyDescent="0.3"/>
    <row r="106" spans="2:17" ht="27" thickBot="1" x14ac:dyDescent="0.3">
      <c r="B106" s="218" t="s">
        <v>45</v>
      </c>
      <c r="C106" s="219"/>
      <c r="D106" s="219"/>
      <c r="E106" s="219"/>
      <c r="F106" s="219"/>
      <c r="G106" s="219"/>
      <c r="H106" s="219"/>
      <c r="I106" s="219"/>
      <c r="J106" s="219"/>
      <c r="K106" s="219"/>
      <c r="L106" s="219"/>
      <c r="M106" s="219"/>
      <c r="N106" s="220"/>
    </row>
    <row r="109" spans="2:17" ht="46.15" customHeight="1" x14ac:dyDescent="0.25">
      <c r="B109" s="49" t="s">
        <v>33</v>
      </c>
      <c r="C109" s="49" t="s">
        <v>46</v>
      </c>
      <c r="D109" s="208" t="s">
        <v>3</v>
      </c>
      <c r="E109" s="210"/>
    </row>
    <row r="110" spans="2:17" ht="46.9" customHeight="1" x14ac:dyDescent="0.25">
      <c r="B110" s="50" t="s">
        <v>115</v>
      </c>
      <c r="C110" s="94" t="s">
        <v>127</v>
      </c>
      <c r="D110" s="211"/>
      <c r="E110" s="211"/>
    </row>
    <row r="113" spans="1:26" ht="26.25" x14ac:dyDescent="0.25">
      <c r="B113" s="216" t="s">
        <v>63</v>
      </c>
      <c r="C113" s="217"/>
      <c r="D113" s="217"/>
      <c r="E113" s="217"/>
      <c r="F113" s="217"/>
      <c r="G113" s="217"/>
      <c r="H113" s="217"/>
      <c r="I113" s="217"/>
      <c r="J113" s="217"/>
      <c r="K113" s="217"/>
      <c r="L113" s="217"/>
      <c r="M113" s="217"/>
      <c r="N113" s="217"/>
      <c r="O113" s="217"/>
      <c r="P113" s="217"/>
    </row>
    <row r="115" spans="1:26" ht="15.75" thickBot="1" x14ac:dyDescent="0.3"/>
    <row r="116" spans="1:26" ht="27" thickBot="1" x14ac:dyDescent="0.3">
      <c r="B116" s="218" t="s">
        <v>53</v>
      </c>
      <c r="C116" s="219"/>
      <c r="D116" s="219"/>
      <c r="E116" s="219"/>
      <c r="F116" s="219"/>
      <c r="G116" s="219"/>
      <c r="H116" s="219"/>
      <c r="I116" s="219"/>
      <c r="J116" s="219"/>
      <c r="K116" s="219"/>
      <c r="L116" s="219"/>
      <c r="M116" s="219"/>
      <c r="N116" s="220"/>
    </row>
    <row r="118" spans="1:26" ht="15.75" thickBot="1" x14ac:dyDescent="0.3">
      <c r="M118" s="47"/>
      <c r="N118" s="47"/>
    </row>
    <row r="119" spans="1:26" s="80" customFormat="1" ht="109.5" customHeight="1" x14ac:dyDescent="0.25">
      <c r="B119" s="91" t="s">
        <v>136</v>
      </c>
      <c r="C119" s="91" t="s">
        <v>137</v>
      </c>
      <c r="D119" s="91" t="s">
        <v>138</v>
      </c>
      <c r="E119" s="91" t="s">
        <v>44</v>
      </c>
      <c r="F119" s="91" t="s">
        <v>22</v>
      </c>
      <c r="G119" s="91" t="s">
        <v>92</v>
      </c>
      <c r="H119" s="91" t="s">
        <v>17</v>
      </c>
      <c r="I119" s="91" t="s">
        <v>10</v>
      </c>
      <c r="J119" s="91" t="s">
        <v>31</v>
      </c>
      <c r="K119" s="91" t="s">
        <v>60</v>
      </c>
      <c r="L119" s="91" t="s">
        <v>20</v>
      </c>
      <c r="M119" s="76" t="s">
        <v>26</v>
      </c>
      <c r="N119" s="91" t="s">
        <v>139</v>
      </c>
      <c r="O119" s="91" t="s">
        <v>36</v>
      </c>
      <c r="P119" s="92" t="s">
        <v>11</v>
      </c>
      <c r="Q119" s="92" t="s">
        <v>19</v>
      </c>
    </row>
    <row r="120" spans="1:26" s="86" customFormat="1" x14ac:dyDescent="0.25">
      <c r="A120" s="38">
        <v>1</v>
      </c>
      <c r="B120" s="87"/>
      <c r="C120" s="88"/>
      <c r="D120" s="87"/>
      <c r="E120" s="82"/>
      <c r="F120" s="83"/>
      <c r="G120" s="126"/>
      <c r="H120" s="90"/>
      <c r="I120" s="84"/>
      <c r="J120" s="84"/>
      <c r="K120" s="84"/>
      <c r="L120" s="84"/>
      <c r="M120" s="75"/>
      <c r="N120" s="75"/>
      <c r="O120" s="20"/>
      <c r="P120" s="20"/>
      <c r="Q120" s="127"/>
      <c r="R120" s="85"/>
      <c r="S120" s="85"/>
      <c r="T120" s="85"/>
      <c r="U120" s="85"/>
      <c r="V120" s="85"/>
      <c r="W120" s="85"/>
      <c r="X120" s="85"/>
      <c r="Y120" s="85"/>
      <c r="Z120" s="85"/>
    </row>
    <row r="121" spans="1:26" s="86" customFormat="1" x14ac:dyDescent="0.25">
      <c r="A121" s="38">
        <f>+A120+1</f>
        <v>2</v>
      </c>
      <c r="B121" s="87"/>
      <c r="C121" s="88"/>
      <c r="D121" s="87"/>
      <c r="E121" s="82"/>
      <c r="F121" s="83"/>
      <c r="G121" s="83"/>
      <c r="H121" s="83"/>
      <c r="I121" s="84"/>
      <c r="J121" s="84"/>
      <c r="K121" s="84"/>
      <c r="L121" s="84"/>
      <c r="M121" s="75"/>
      <c r="N121" s="75"/>
      <c r="O121" s="20"/>
      <c r="P121" s="20"/>
      <c r="Q121" s="127"/>
      <c r="R121" s="85"/>
      <c r="S121" s="85"/>
      <c r="T121" s="85"/>
      <c r="U121" s="85"/>
      <c r="V121" s="85"/>
      <c r="W121" s="85"/>
      <c r="X121" s="85"/>
      <c r="Y121" s="85"/>
      <c r="Z121" s="85"/>
    </row>
    <row r="122" spans="1:26" s="86" customFormat="1" x14ac:dyDescent="0.25">
      <c r="A122" s="38">
        <f t="shared" ref="A122:A127" si="4">+A121+1</f>
        <v>3</v>
      </c>
      <c r="B122" s="87"/>
      <c r="C122" s="88"/>
      <c r="D122" s="87"/>
      <c r="E122" s="82"/>
      <c r="F122" s="83"/>
      <c r="G122" s="83"/>
      <c r="H122" s="83"/>
      <c r="I122" s="84"/>
      <c r="J122" s="84"/>
      <c r="K122" s="84"/>
      <c r="L122" s="84"/>
      <c r="M122" s="75"/>
      <c r="N122" s="75"/>
      <c r="O122" s="20"/>
      <c r="P122" s="20"/>
      <c r="Q122" s="127"/>
      <c r="R122" s="85"/>
      <c r="S122" s="85"/>
      <c r="T122" s="85"/>
      <c r="U122" s="85"/>
      <c r="V122" s="85"/>
      <c r="W122" s="85"/>
      <c r="X122" s="85"/>
      <c r="Y122" s="85"/>
      <c r="Z122" s="85"/>
    </row>
    <row r="123" spans="1:26" s="86" customFormat="1" x14ac:dyDescent="0.25">
      <c r="A123" s="38">
        <f t="shared" si="4"/>
        <v>4</v>
      </c>
      <c r="B123" s="87"/>
      <c r="C123" s="88"/>
      <c r="D123" s="87"/>
      <c r="E123" s="82"/>
      <c r="F123" s="83"/>
      <c r="G123" s="83"/>
      <c r="H123" s="83"/>
      <c r="I123" s="84"/>
      <c r="J123" s="84"/>
      <c r="K123" s="84"/>
      <c r="L123" s="84"/>
      <c r="M123" s="75"/>
      <c r="N123" s="75"/>
      <c r="O123" s="20"/>
      <c r="P123" s="20"/>
      <c r="Q123" s="127"/>
      <c r="R123" s="85"/>
      <c r="S123" s="85"/>
      <c r="T123" s="85"/>
      <c r="U123" s="85"/>
      <c r="V123" s="85"/>
      <c r="W123" s="85"/>
      <c r="X123" s="85"/>
      <c r="Y123" s="85"/>
      <c r="Z123" s="85"/>
    </row>
    <row r="124" spans="1:26" s="86" customFormat="1" x14ac:dyDescent="0.25">
      <c r="A124" s="38">
        <f t="shared" si="4"/>
        <v>5</v>
      </c>
      <c r="B124" s="87"/>
      <c r="C124" s="88"/>
      <c r="D124" s="87"/>
      <c r="E124" s="82"/>
      <c r="F124" s="83"/>
      <c r="G124" s="83"/>
      <c r="H124" s="83"/>
      <c r="I124" s="84"/>
      <c r="J124" s="84"/>
      <c r="K124" s="84"/>
      <c r="L124" s="84"/>
      <c r="M124" s="75"/>
      <c r="N124" s="75"/>
      <c r="O124" s="20"/>
      <c r="P124" s="20"/>
      <c r="Q124" s="127"/>
      <c r="R124" s="85"/>
      <c r="S124" s="85"/>
      <c r="T124" s="85"/>
      <c r="U124" s="85"/>
      <c r="V124" s="85"/>
      <c r="W124" s="85"/>
      <c r="X124" s="85"/>
      <c r="Y124" s="85"/>
      <c r="Z124" s="85"/>
    </row>
    <row r="125" spans="1:26" s="86" customFormat="1" x14ac:dyDescent="0.25">
      <c r="A125" s="38">
        <f t="shared" si="4"/>
        <v>6</v>
      </c>
      <c r="B125" s="87"/>
      <c r="C125" s="88"/>
      <c r="D125" s="87"/>
      <c r="E125" s="82"/>
      <c r="F125" s="83"/>
      <c r="G125" s="83"/>
      <c r="H125" s="83"/>
      <c r="I125" s="84"/>
      <c r="J125" s="84"/>
      <c r="K125" s="84"/>
      <c r="L125" s="84"/>
      <c r="M125" s="75"/>
      <c r="N125" s="75"/>
      <c r="O125" s="20"/>
      <c r="P125" s="20"/>
      <c r="Q125" s="127"/>
      <c r="R125" s="85"/>
      <c r="S125" s="85"/>
      <c r="T125" s="85"/>
      <c r="U125" s="85"/>
      <c r="V125" s="85"/>
      <c r="W125" s="85"/>
      <c r="X125" s="85"/>
      <c r="Y125" s="85"/>
      <c r="Z125" s="85"/>
    </row>
    <row r="126" spans="1:26" s="86" customFormat="1" x14ac:dyDescent="0.25">
      <c r="A126" s="38">
        <f t="shared" si="4"/>
        <v>7</v>
      </c>
      <c r="B126" s="87"/>
      <c r="C126" s="88"/>
      <c r="D126" s="87"/>
      <c r="E126" s="82"/>
      <c r="F126" s="83"/>
      <c r="G126" s="83"/>
      <c r="H126" s="83"/>
      <c r="I126" s="84"/>
      <c r="J126" s="84"/>
      <c r="K126" s="84"/>
      <c r="L126" s="84"/>
      <c r="M126" s="75"/>
      <c r="N126" s="75"/>
      <c r="O126" s="20"/>
      <c r="P126" s="20"/>
      <c r="Q126" s="127"/>
      <c r="R126" s="85"/>
      <c r="S126" s="85"/>
      <c r="T126" s="85"/>
      <c r="U126" s="85"/>
      <c r="V126" s="85"/>
      <c r="W126" s="85"/>
      <c r="X126" s="85"/>
      <c r="Y126" s="85"/>
      <c r="Z126" s="85"/>
    </row>
    <row r="127" spans="1:26" s="86" customFormat="1" x14ac:dyDescent="0.25">
      <c r="A127" s="38">
        <f t="shared" si="4"/>
        <v>8</v>
      </c>
      <c r="B127" s="87"/>
      <c r="C127" s="88"/>
      <c r="D127" s="87"/>
      <c r="E127" s="82"/>
      <c r="F127" s="83"/>
      <c r="G127" s="83"/>
      <c r="H127" s="83"/>
      <c r="I127" s="84"/>
      <c r="J127" s="84"/>
      <c r="K127" s="84"/>
      <c r="L127" s="84"/>
      <c r="M127" s="75"/>
      <c r="N127" s="75"/>
      <c r="O127" s="20"/>
      <c r="P127" s="20"/>
      <c r="Q127" s="127"/>
      <c r="R127" s="85"/>
      <c r="S127" s="85"/>
      <c r="T127" s="85"/>
      <c r="U127" s="85"/>
      <c r="V127" s="85"/>
      <c r="W127" s="85"/>
      <c r="X127" s="85"/>
      <c r="Y127" s="85"/>
      <c r="Z127" s="85"/>
    </row>
    <row r="128" spans="1:26" s="86" customFormat="1" x14ac:dyDescent="0.25">
      <c r="A128" s="38"/>
      <c r="B128" s="39" t="s">
        <v>16</v>
      </c>
      <c r="C128" s="88"/>
      <c r="D128" s="87"/>
      <c r="E128" s="82"/>
      <c r="F128" s="83"/>
      <c r="G128" s="83"/>
      <c r="H128" s="83"/>
      <c r="I128" s="84"/>
      <c r="J128" s="84"/>
      <c r="K128" s="89">
        <f t="shared" ref="K128:N128" si="5">SUM(K120:K127)</f>
        <v>0</v>
      </c>
      <c r="L128" s="89">
        <f t="shared" si="5"/>
        <v>0</v>
      </c>
      <c r="M128" s="125">
        <f t="shared" si="5"/>
        <v>0</v>
      </c>
      <c r="N128" s="89">
        <f t="shared" si="5"/>
        <v>0</v>
      </c>
      <c r="O128" s="20"/>
      <c r="P128" s="20"/>
      <c r="Q128" s="128"/>
    </row>
    <row r="129" spans="2:17" x14ac:dyDescent="0.25">
      <c r="B129" s="21"/>
      <c r="C129" s="21"/>
      <c r="D129" s="21"/>
      <c r="E129" s="22"/>
      <c r="F129" s="21"/>
      <c r="G129" s="21"/>
      <c r="H129" s="21"/>
      <c r="I129" s="21"/>
      <c r="J129" s="21"/>
      <c r="K129" s="21"/>
      <c r="L129" s="21"/>
      <c r="M129" s="21"/>
      <c r="N129" s="21"/>
      <c r="O129" s="21"/>
      <c r="P129" s="21"/>
    </row>
    <row r="130" spans="2:17" ht="18.75" x14ac:dyDescent="0.25">
      <c r="B130" s="43" t="s">
        <v>32</v>
      </c>
      <c r="C130" s="53">
        <f>+K128</f>
        <v>0</v>
      </c>
      <c r="H130" s="23"/>
      <c r="I130" s="23"/>
      <c r="J130" s="23"/>
      <c r="K130" s="23"/>
      <c r="L130" s="23"/>
      <c r="M130" s="23"/>
      <c r="N130" s="21"/>
      <c r="O130" s="21"/>
      <c r="P130" s="21"/>
    </row>
    <row r="132" spans="2:17" ht="15.75" thickBot="1" x14ac:dyDescent="0.3"/>
    <row r="133" spans="2:17" ht="37.15" customHeight="1" thickBot="1" x14ac:dyDescent="0.3">
      <c r="B133" s="55" t="s">
        <v>48</v>
      </c>
      <c r="C133" s="56" t="s">
        <v>49</v>
      </c>
      <c r="D133" s="55" t="s">
        <v>50</v>
      </c>
      <c r="E133" s="56" t="s">
        <v>54</v>
      </c>
    </row>
    <row r="134" spans="2:17" ht="41.45" customHeight="1" x14ac:dyDescent="0.25">
      <c r="B134" s="48" t="s">
        <v>116</v>
      </c>
      <c r="C134" s="51">
        <v>20</v>
      </c>
      <c r="D134" s="51"/>
      <c r="E134" s="221">
        <f>+D134+D135+D136</f>
        <v>0</v>
      </c>
    </row>
    <row r="135" spans="2:17" x14ac:dyDescent="0.25">
      <c r="B135" s="48" t="s">
        <v>117</v>
      </c>
      <c r="C135" s="41">
        <v>30</v>
      </c>
      <c r="D135" s="146">
        <v>0</v>
      </c>
      <c r="E135" s="222"/>
    </row>
    <row r="136" spans="2:17" ht="15.75" thickBot="1" x14ac:dyDescent="0.3">
      <c r="B136" s="48" t="s">
        <v>118</v>
      </c>
      <c r="C136" s="52">
        <v>40</v>
      </c>
      <c r="D136" s="52">
        <v>0</v>
      </c>
      <c r="E136" s="223"/>
    </row>
    <row r="138" spans="2:17" ht="15.75" thickBot="1" x14ac:dyDescent="0.3"/>
    <row r="139" spans="2:17" ht="27" thickBot="1" x14ac:dyDescent="0.3">
      <c r="B139" s="218" t="s">
        <v>51</v>
      </c>
      <c r="C139" s="219"/>
      <c r="D139" s="219"/>
      <c r="E139" s="219"/>
      <c r="F139" s="219"/>
      <c r="G139" s="219"/>
      <c r="H139" s="219"/>
      <c r="I139" s="219"/>
      <c r="J139" s="219"/>
      <c r="K139" s="219"/>
      <c r="L139" s="219"/>
      <c r="M139" s="219"/>
      <c r="N139" s="220"/>
    </row>
    <row r="141" spans="2:17" ht="76.5" customHeight="1" x14ac:dyDescent="0.25">
      <c r="B141" s="93" t="s">
        <v>0</v>
      </c>
      <c r="C141" s="93" t="s">
        <v>39</v>
      </c>
      <c r="D141" s="93" t="s">
        <v>40</v>
      </c>
      <c r="E141" s="93" t="s">
        <v>105</v>
      </c>
      <c r="F141" s="93" t="s">
        <v>107</v>
      </c>
      <c r="G141" s="93" t="s">
        <v>108</v>
      </c>
      <c r="H141" s="93" t="s">
        <v>109</v>
      </c>
      <c r="I141" s="93" t="s">
        <v>106</v>
      </c>
      <c r="J141" s="208" t="s">
        <v>110</v>
      </c>
      <c r="K141" s="209"/>
      <c r="L141" s="210"/>
      <c r="M141" s="93" t="s">
        <v>114</v>
      </c>
      <c r="N141" s="93" t="s">
        <v>41</v>
      </c>
      <c r="O141" s="93" t="s">
        <v>42</v>
      </c>
      <c r="P141" s="208" t="s">
        <v>3</v>
      </c>
      <c r="Q141" s="210"/>
    </row>
    <row r="142" spans="2:17" ht="60.75" customHeight="1" x14ac:dyDescent="0.25">
      <c r="B142" s="145" t="s">
        <v>122</v>
      </c>
      <c r="C142" s="145"/>
      <c r="D142" s="2"/>
      <c r="E142" s="2"/>
      <c r="F142" s="2"/>
      <c r="G142" s="2"/>
      <c r="H142" s="2"/>
      <c r="I142" s="4"/>
      <c r="J142" s="1" t="s">
        <v>111</v>
      </c>
      <c r="K142" s="70" t="s">
        <v>112</v>
      </c>
      <c r="L142" s="69" t="s">
        <v>113</v>
      </c>
      <c r="M142" s="94"/>
      <c r="N142" s="94"/>
      <c r="O142" s="94"/>
      <c r="P142" s="211"/>
      <c r="Q142" s="211"/>
    </row>
    <row r="143" spans="2:17" ht="60.75" customHeight="1" x14ac:dyDescent="0.25">
      <c r="B143" s="145" t="s">
        <v>123</v>
      </c>
      <c r="C143" s="145"/>
      <c r="D143" s="2"/>
      <c r="E143" s="2"/>
      <c r="F143" s="2"/>
      <c r="G143" s="2"/>
      <c r="H143" s="2"/>
      <c r="I143" s="4"/>
      <c r="J143" s="1"/>
      <c r="K143" s="70"/>
      <c r="L143" s="69"/>
      <c r="M143" s="94"/>
      <c r="N143" s="94"/>
      <c r="O143" s="94"/>
      <c r="P143" s="146"/>
      <c r="Q143" s="146"/>
    </row>
    <row r="144" spans="2:17" ht="33.6" customHeight="1" x14ac:dyDescent="0.25">
      <c r="B144" s="145" t="s">
        <v>124</v>
      </c>
      <c r="C144" s="145"/>
      <c r="D144" s="2"/>
      <c r="E144" s="2"/>
      <c r="F144" s="2"/>
      <c r="G144" s="2"/>
      <c r="H144" s="2"/>
      <c r="I144" s="4"/>
      <c r="J144" s="1"/>
      <c r="K144" s="69"/>
      <c r="L144" s="69"/>
      <c r="M144" s="94"/>
      <c r="N144" s="94"/>
      <c r="O144" s="94"/>
      <c r="P144" s="211"/>
      <c r="Q144" s="211"/>
    </row>
    <row r="147" spans="2:7" ht="15.75" thickBot="1" x14ac:dyDescent="0.3"/>
    <row r="148" spans="2:7" ht="54" customHeight="1" x14ac:dyDescent="0.25">
      <c r="B148" s="96" t="s">
        <v>33</v>
      </c>
      <c r="C148" s="96" t="s">
        <v>48</v>
      </c>
      <c r="D148" s="93" t="s">
        <v>49</v>
      </c>
      <c r="E148" s="96" t="s">
        <v>50</v>
      </c>
      <c r="F148" s="56" t="s">
        <v>55</v>
      </c>
      <c r="G148" s="66"/>
    </row>
    <row r="149" spans="2:7" ht="120.75" customHeight="1" x14ac:dyDescent="0.2">
      <c r="B149" s="212" t="s">
        <v>52</v>
      </c>
      <c r="C149" s="5" t="s">
        <v>119</v>
      </c>
      <c r="D149" s="146">
        <v>25</v>
      </c>
      <c r="E149" s="146"/>
      <c r="F149" s="213">
        <f>+E149+E150+E151</f>
        <v>0</v>
      </c>
      <c r="G149" s="67"/>
    </row>
    <row r="150" spans="2:7" ht="76.150000000000006" customHeight="1" x14ac:dyDescent="0.2">
      <c r="B150" s="212"/>
      <c r="C150" s="5" t="s">
        <v>120</v>
      </c>
      <c r="D150" s="54">
        <v>25</v>
      </c>
      <c r="E150" s="146"/>
      <c r="F150" s="214"/>
      <c r="G150" s="67"/>
    </row>
    <row r="151" spans="2:7" ht="69" customHeight="1" x14ac:dyDescent="0.2">
      <c r="B151" s="212"/>
      <c r="C151" s="5" t="s">
        <v>121</v>
      </c>
      <c r="D151" s="146">
        <v>10</v>
      </c>
      <c r="E151" s="146"/>
      <c r="F151" s="215"/>
      <c r="G151" s="67"/>
    </row>
    <row r="152" spans="2:7" x14ac:dyDescent="0.25">
      <c r="C152" s="77"/>
    </row>
    <row r="155" spans="2:7" x14ac:dyDescent="0.25">
      <c r="B155" s="95" t="s">
        <v>56</v>
      </c>
    </row>
    <row r="158" spans="2:7" x14ac:dyDescent="0.25">
      <c r="B158" s="97" t="s">
        <v>33</v>
      </c>
      <c r="C158" s="97" t="s">
        <v>57</v>
      </c>
      <c r="D158" s="96" t="s">
        <v>50</v>
      </c>
      <c r="E158" s="96" t="s">
        <v>16</v>
      </c>
    </row>
    <row r="159" spans="2:7" ht="28.5" x14ac:dyDescent="0.25">
      <c r="B159" s="78" t="s">
        <v>58</v>
      </c>
      <c r="C159" s="79">
        <v>40</v>
      </c>
      <c r="D159" s="146">
        <f>+E134</f>
        <v>0</v>
      </c>
      <c r="E159" s="206">
        <f>+D159+D160</f>
        <v>0</v>
      </c>
    </row>
    <row r="160" spans="2:7" ht="42.75" x14ac:dyDescent="0.25">
      <c r="B160" s="78" t="s">
        <v>59</v>
      </c>
      <c r="C160" s="79">
        <v>60</v>
      </c>
      <c r="D160" s="146">
        <f>+F149</f>
        <v>0</v>
      </c>
      <c r="E160" s="207"/>
    </row>
  </sheetData>
  <sheetProtection algorithmName="SHA-512" hashValue="mK5KSfNCkXpeyoCsEVMfwXjpYZPWkUyzS0ldWmXcXMo7DbIm64pPxSzZ7cokuapCcgaKcBBK1CpX6yOB7BOzCA==" saltValue="DFUZpoG8PHmGeZbrYM3IJA==" spinCount="100000" sheet="1" objects="1" scenarios="1"/>
  <mergeCells count="55">
    <mergeCell ref="P97:Q97"/>
    <mergeCell ref="P98:Q98"/>
    <mergeCell ref="P99:Q99"/>
    <mergeCell ref="P100:Q100"/>
    <mergeCell ref="B89:N89"/>
    <mergeCell ref="J94:L94"/>
    <mergeCell ref="P94:Q94"/>
    <mergeCell ref="P95:Q95"/>
    <mergeCell ref="P96:Q96"/>
    <mergeCell ref="B63:B64"/>
    <mergeCell ref="C63:C64"/>
    <mergeCell ref="D63:E63"/>
    <mergeCell ref="B4:P4"/>
    <mergeCell ref="B22:C22"/>
    <mergeCell ref="C6:N6"/>
    <mergeCell ref="C7:N7"/>
    <mergeCell ref="C8:N8"/>
    <mergeCell ref="C9:N9"/>
    <mergeCell ref="C10:E10"/>
    <mergeCell ref="B2:P2"/>
    <mergeCell ref="B14:C21"/>
    <mergeCell ref="C32:D32"/>
    <mergeCell ref="E44:E45"/>
    <mergeCell ref="M49:N49"/>
    <mergeCell ref="C67:N67"/>
    <mergeCell ref="B69:N69"/>
    <mergeCell ref="O76:P76"/>
    <mergeCell ref="O77:P77"/>
    <mergeCell ref="O78:P78"/>
    <mergeCell ref="O75:P75"/>
    <mergeCell ref="O72:P72"/>
    <mergeCell ref="O73:P73"/>
    <mergeCell ref="O74:P74"/>
    <mergeCell ref="O79:P79"/>
    <mergeCell ref="O80:P80"/>
    <mergeCell ref="O81:P81"/>
    <mergeCell ref="O82:P82"/>
    <mergeCell ref="O83:P83"/>
    <mergeCell ref="P101:Q101"/>
    <mergeCell ref="P102:Q102"/>
    <mergeCell ref="P103:Q103"/>
    <mergeCell ref="B106:N106"/>
    <mergeCell ref="D109:E109"/>
    <mergeCell ref="B149:B151"/>
    <mergeCell ref="F149:F151"/>
    <mergeCell ref="D110:E110"/>
    <mergeCell ref="B113:P113"/>
    <mergeCell ref="B116:N116"/>
    <mergeCell ref="E134:E136"/>
    <mergeCell ref="B139:N139"/>
    <mergeCell ref="E159:E160"/>
    <mergeCell ref="J141:L141"/>
    <mergeCell ref="P141:Q141"/>
    <mergeCell ref="P142:Q142"/>
    <mergeCell ref="P144:Q144"/>
  </mergeCells>
  <dataValidations count="2">
    <dataValidation type="decimal" allowBlank="1" showInputMessage="1" showErrorMessage="1" sqref="WVH982896 WLL982896 C65392 IV65392 SR65392 ACN65392 AMJ65392 AWF65392 BGB65392 BPX65392 BZT65392 CJP65392 CTL65392 DDH65392 DND65392 DWZ65392 EGV65392 EQR65392 FAN65392 FKJ65392 FUF65392 GEB65392 GNX65392 GXT65392 HHP65392 HRL65392 IBH65392 ILD65392 IUZ65392 JEV65392 JOR65392 JYN65392 KIJ65392 KSF65392 LCB65392 LLX65392 LVT65392 MFP65392 MPL65392 MZH65392 NJD65392 NSZ65392 OCV65392 OMR65392 OWN65392 PGJ65392 PQF65392 QAB65392 QJX65392 QTT65392 RDP65392 RNL65392 RXH65392 SHD65392 SQZ65392 TAV65392 TKR65392 TUN65392 UEJ65392 UOF65392 UYB65392 VHX65392 VRT65392 WBP65392 WLL65392 WVH65392 C130928 IV130928 SR130928 ACN130928 AMJ130928 AWF130928 BGB130928 BPX130928 BZT130928 CJP130928 CTL130928 DDH130928 DND130928 DWZ130928 EGV130928 EQR130928 FAN130928 FKJ130928 FUF130928 GEB130928 GNX130928 GXT130928 HHP130928 HRL130928 IBH130928 ILD130928 IUZ130928 JEV130928 JOR130928 JYN130928 KIJ130928 KSF130928 LCB130928 LLX130928 LVT130928 MFP130928 MPL130928 MZH130928 NJD130928 NSZ130928 OCV130928 OMR130928 OWN130928 PGJ130928 PQF130928 QAB130928 QJX130928 QTT130928 RDP130928 RNL130928 RXH130928 SHD130928 SQZ130928 TAV130928 TKR130928 TUN130928 UEJ130928 UOF130928 UYB130928 VHX130928 VRT130928 WBP130928 WLL130928 WVH130928 C196464 IV196464 SR196464 ACN196464 AMJ196464 AWF196464 BGB196464 BPX196464 BZT196464 CJP196464 CTL196464 DDH196464 DND196464 DWZ196464 EGV196464 EQR196464 FAN196464 FKJ196464 FUF196464 GEB196464 GNX196464 GXT196464 HHP196464 HRL196464 IBH196464 ILD196464 IUZ196464 JEV196464 JOR196464 JYN196464 KIJ196464 KSF196464 LCB196464 LLX196464 LVT196464 MFP196464 MPL196464 MZH196464 NJD196464 NSZ196464 OCV196464 OMR196464 OWN196464 PGJ196464 PQF196464 QAB196464 QJX196464 QTT196464 RDP196464 RNL196464 RXH196464 SHD196464 SQZ196464 TAV196464 TKR196464 TUN196464 UEJ196464 UOF196464 UYB196464 VHX196464 VRT196464 WBP196464 WLL196464 WVH196464 C262000 IV262000 SR262000 ACN262000 AMJ262000 AWF262000 BGB262000 BPX262000 BZT262000 CJP262000 CTL262000 DDH262000 DND262000 DWZ262000 EGV262000 EQR262000 FAN262000 FKJ262000 FUF262000 GEB262000 GNX262000 GXT262000 HHP262000 HRL262000 IBH262000 ILD262000 IUZ262000 JEV262000 JOR262000 JYN262000 KIJ262000 KSF262000 LCB262000 LLX262000 LVT262000 MFP262000 MPL262000 MZH262000 NJD262000 NSZ262000 OCV262000 OMR262000 OWN262000 PGJ262000 PQF262000 QAB262000 QJX262000 QTT262000 RDP262000 RNL262000 RXH262000 SHD262000 SQZ262000 TAV262000 TKR262000 TUN262000 UEJ262000 UOF262000 UYB262000 VHX262000 VRT262000 WBP262000 WLL262000 WVH262000 C327536 IV327536 SR327536 ACN327536 AMJ327536 AWF327536 BGB327536 BPX327536 BZT327536 CJP327536 CTL327536 DDH327536 DND327536 DWZ327536 EGV327536 EQR327536 FAN327536 FKJ327536 FUF327536 GEB327536 GNX327536 GXT327536 HHP327536 HRL327536 IBH327536 ILD327536 IUZ327536 JEV327536 JOR327536 JYN327536 KIJ327536 KSF327536 LCB327536 LLX327536 LVT327536 MFP327536 MPL327536 MZH327536 NJD327536 NSZ327536 OCV327536 OMR327536 OWN327536 PGJ327536 PQF327536 QAB327536 QJX327536 QTT327536 RDP327536 RNL327536 RXH327536 SHD327536 SQZ327536 TAV327536 TKR327536 TUN327536 UEJ327536 UOF327536 UYB327536 VHX327536 VRT327536 WBP327536 WLL327536 WVH327536 C393072 IV393072 SR393072 ACN393072 AMJ393072 AWF393072 BGB393072 BPX393072 BZT393072 CJP393072 CTL393072 DDH393072 DND393072 DWZ393072 EGV393072 EQR393072 FAN393072 FKJ393072 FUF393072 GEB393072 GNX393072 GXT393072 HHP393072 HRL393072 IBH393072 ILD393072 IUZ393072 JEV393072 JOR393072 JYN393072 KIJ393072 KSF393072 LCB393072 LLX393072 LVT393072 MFP393072 MPL393072 MZH393072 NJD393072 NSZ393072 OCV393072 OMR393072 OWN393072 PGJ393072 PQF393072 QAB393072 QJX393072 QTT393072 RDP393072 RNL393072 RXH393072 SHD393072 SQZ393072 TAV393072 TKR393072 TUN393072 UEJ393072 UOF393072 UYB393072 VHX393072 VRT393072 WBP393072 WLL393072 WVH393072 C458608 IV458608 SR458608 ACN458608 AMJ458608 AWF458608 BGB458608 BPX458608 BZT458608 CJP458608 CTL458608 DDH458608 DND458608 DWZ458608 EGV458608 EQR458608 FAN458608 FKJ458608 FUF458608 GEB458608 GNX458608 GXT458608 HHP458608 HRL458608 IBH458608 ILD458608 IUZ458608 JEV458608 JOR458608 JYN458608 KIJ458608 KSF458608 LCB458608 LLX458608 LVT458608 MFP458608 MPL458608 MZH458608 NJD458608 NSZ458608 OCV458608 OMR458608 OWN458608 PGJ458608 PQF458608 QAB458608 QJX458608 QTT458608 RDP458608 RNL458608 RXH458608 SHD458608 SQZ458608 TAV458608 TKR458608 TUN458608 UEJ458608 UOF458608 UYB458608 VHX458608 VRT458608 WBP458608 WLL458608 WVH458608 C524144 IV524144 SR524144 ACN524144 AMJ524144 AWF524144 BGB524144 BPX524144 BZT524144 CJP524144 CTL524144 DDH524144 DND524144 DWZ524144 EGV524144 EQR524144 FAN524144 FKJ524144 FUF524144 GEB524144 GNX524144 GXT524144 HHP524144 HRL524144 IBH524144 ILD524144 IUZ524144 JEV524144 JOR524144 JYN524144 KIJ524144 KSF524144 LCB524144 LLX524144 LVT524144 MFP524144 MPL524144 MZH524144 NJD524144 NSZ524144 OCV524144 OMR524144 OWN524144 PGJ524144 PQF524144 QAB524144 QJX524144 QTT524144 RDP524144 RNL524144 RXH524144 SHD524144 SQZ524144 TAV524144 TKR524144 TUN524144 UEJ524144 UOF524144 UYB524144 VHX524144 VRT524144 WBP524144 WLL524144 WVH524144 C589680 IV589680 SR589680 ACN589680 AMJ589680 AWF589680 BGB589680 BPX589680 BZT589680 CJP589680 CTL589680 DDH589680 DND589680 DWZ589680 EGV589680 EQR589680 FAN589680 FKJ589680 FUF589680 GEB589680 GNX589680 GXT589680 HHP589680 HRL589680 IBH589680 ILD589680 IUZ589680 JEV589680 JOR589680 JYN589680 KIJ589680 KSF589680 LCB589680 LLX589680 LVT589680 MFP589680 MPL589680 MZH589680 NJD589680 NSZ589680 OCV589680 OMR589680 OWN589680 PGJ589680 PQF589680 QAB589680 QJX589680 QTT589680 RDP589680 RNL589680 RXH589680 SHD589680 SQZ589680 TAV589680 TKR589680 TUN589680 UEJ589680 UOF589680 UYB589680 VHX589680 VRT589680 WBP589680 WLL589680 WVH589680 C655216 IV655216 SR655216 ACN655216 AMJ655216 AWF655216 BGB655216 BPX655216 BZT655216 CJP655216 CTL655216 DDH655216 DND655216 DWZ655216 EGV655216 EQR655216 FAN655216 FKJ655216 FUF655216 GEB655216 GNX655216 GXT655216 HHP655216 HRL655216 IBH655216 ILD655216 IUZ655216 JEV655216 JOR655216 JYN655216 KIJ655216 KSF655216 LCB655216 LLX655216 LVT655216 MFP655216 MPL655216 MZH655216 NJD655216 NSZ655216 OCV655216 OMR655216 OWN655216 PGJ655216 PQF655216 QAB655216 QJX655216 QTT655216 RDP655216 RNL655216 RXH655216 SHD655216 SQZ655216 TAV655216 TKR655216 TUN655216 UEJ655216 UOF655216 UYB655216 VHX655216 VRT655216 WBP655216 WLL655216 WVH655216 C720752 IV720752 SR720752 ACN720752 AMJ720752 AWF720752 BGB720752 BPX720752 BZT720752 CJP720752 CTL720752 DDH720752 DND720752 DWZ720752 EGV720752 EQR720752 FAN720752 FKJ720752 FUF720752 GEB720752 GNX720752 GXT720752 HHP720752 HRL720752 IBH720752 ILD720752 IUZ720752 JEV720752 JOR720752 JYN720752 KIJ720752 KSF720752 LCB720752 LLX720752 LVT720752 MFP720752 MPL720752 MZH720752 NJD720752 NSZ720752 OCV720752 OMR720752 OWN720752 PGJ720752 PQF720752 QAB720752 QJX720752 QTT720752 RDP720752 RNL720752 RXH720752 SHD720752 SQZ720752 TAV720752 TKR720752 TUN720752 UEJ720752 UOF720752 UYB720752 VHX720752 VRT720752 WBP720752 WLL720752 WVH720752 C786288 IV786288 SR786288 ACN786288 AMJ786288 AWF786288 BGB786288 BPX786288 BZT786288 CJP786288 CTL786288 DDH786288 DND786288 DWZ786288 EGV786288 EQR786288 FAN786288 FKJ786288 FUF786288 GEB786288 GNX786288 GXT786288 HHP786288 HRL786288 IBH786288 ILD786288 IUZ786288 JEV786288 JOR786288 JYN786288 KIJ786288 KSF786288 LCB786288 LLX786288 LVT786288 MFP786288 MPL786288 MZH786288 NJD786288 NSZ786288 OCV786288 OMR786288 OWN786288 PGJ786288 PQF786288 QAB786288 QJX786288 QTT786288 RDP786288 RNL786288 RXH786288 SHD786288 SQZ786288 TAV786288 TKR786288 TUN786288 UEJ786288 UOF786288 UYB786288 VHX786288 VRT786288 WBP786288 WLL786288 WVH786288 C851824 IV851824 SR851824 ACN851824 AMJ851824 AWF851824 BGB851824 BPX851824 BZT851824 CJP851824 CTL851824 DDH851824 DND851824 DWZ851824 EGV851824 EQR851824 FAN851824 FKJ851824 FUF851824 GEB851824 GNX851824 GXT851824 HHP851824 HRL851824 IBH851824 ILD851824 IUZ851824 JEV851824 JOR851824 JYN851824 KIJ851824 KSF851824 LCB851824 LLX851824 LVT851824 MFP851824 MPL851824 MZH851824 NJD851824 NSZ851824 OCV851824 OMR851824 OWN851824 PGJ851824 PQF851824 QAB851824 QJX851824 QTT851824 RDP851824 RNL851824 RXH851824 SHD851824 SQZ851824 TAV851824 TKR851824 TUN851824 UEJ851824 UOF851824 UYB851824 VHX851824 VRT851824 WBP851824 WLL851824 WVH851824 C917360 IV917360 SR917360 ACN917360 AMJ917360 AWF917360 BGB917360 BPX917360 BZT917360 CJP917360 CTL917360 DDH917360 DND917360 DWZ917360 EGV917360 EQR917360 FAN917360 FKJ917360 FUF917360 GEB917360 GNX917360 GXT917360 HHP917360 HRL917360 IBH917360 ILD917360 IUZ917360 JEV917360 JOR917360 JYN917360 KIJ917360 KSF917360 LCB917360 LLX917360 LVT917360 MFP917360 MPL917360 MZH917360 NJD917360 NSZ917360 OCV917360 OMR917360 OWN917360 PGJ917360 PQF917360 QAB917360 QJX917360 QTT917360 RDP917360 RNL917360 RXH917360 SHD917360 SQZ917360 TAV917360 TKR917360 TUN917360 UEJ917360 UOF917360 UYB917360 VHX917360 VRT917360 WBP917360 WLL917360 WVH917360 C982896 IV982896 SR982896 ACN982896 AMJ982896 AWF982896 BGB982896 BPX982896 BZT982896 CJP982896 CTL982896 DDH982896 DND982896 DWZ982896 EGV982896 EQR982896 FAN982896 FKJ982896 FUF982896 GEB982896 GNX982896 GXT982896 HHP982896 HRL982896 IBH982896 ILD982896 IUZ982896 JEV982896 JOR982896 JYN982896 KIJ982896 KSF982896 LCB982896 LLX982896 LVT982896 MFP982896 MPL982896 MZH982896 NJD982896 NSZ982896 OCV982896 OMR982896 OWN982896 PGJ982896 PQF982896 QAB982896 QJX982896 QTT982896 RDP982896 RNL982896 RXH982896 SHD982896 SQZ982896 TAV982896 TKR982896 TUN982896 UEJ982896 UOF982896 UYB982896 VHX982896 VRT982896 WBP982896 IV24:IV48 SR24:SR48 ACN24:ACN48 AMJ24:AMJ48 AWF24:AWF48 BGB24:BGB48 BPX24:BPX48 BZT24:BZT48 CJP24:CJP48 CTL24:CTL48 DDH24:DDH48 DND24:DND48 DWZ24:DWZ48 EGV24:EGV48 EQR24:EQR48 FAN24:FAN48 FKJ24:FKJ48 FUF24:FUF48 GEB24:GEB48 GNX24:GNX48 GXT24:GXT48 HHP24:HHP48 HRL24:HRL48 IBH24:IBH48 ILD24:ILD48 IUZ24:IUZ48 JEV24:JEV48 JOR24:JOR48 JYN24:JYN48 KIJ24:KIJ48 KSF24:KSF48 LCB24:LCB48 LLX24:LLX48 LVT24:LVT48 MFP24:MFP48 MPL24:MPL48 MZH24:MZH48 NJD24:NJD48 NSZ24:NSZ48 OCV24:OCV48 OMR24:OMR48 OWN24:OWN48 PGJ24:PGJ48 PQF24:PQF48 QAB24:QAB48 QJX24:QJX48 QTT24:QTT48 RDP24:RDP48 RNL24:RNL48 RXH24:RXH48 SHD24:SHD48 SQZ24:SQZ48 TAV24:TAV48 TKR24:TKR48 TUN24:TUN48 UEJ24:UEJ48 UOF24:UOF48 UYB24:UYB48 VHX24:VHX48 VRT24:VRT48 WBP24:WBP48 WLL24:WLL48 WVH24:WVH48">
      <formula1>0</formula1>
      <formula2>1</formula2>
    </dataValidation>
    <dataValidation type="list" allowBlank="1" showInputMessage="1" showErrorMessage="1" sqref="WVE982896 A65392 IS65392 SO65392 ACK65392 AMG65392 AWC65392 BFY65392 BPU65392 BZQ65392 CJM65392 CTI65392 DDE65392 DNA65392 DWW65392 EGS65392 EQO65392 FAK65392 FKG65392 FUC65392 GDY65392 GNU65392 GXQ65392 HHM65392 HRI65392 IBE65392 ILA65392 IUW65392 JES65392 JOO65392 JYK65392 KIG65392 KSC65392 LBY65392 LLU65392 LVQ65392 MFM65392 MPI65392 MZE65392 NJA65392 NSW65392 OCS65392 OMO65392 OWK65392 PGG65392 PQC65392 PZY65392 QJU65392 QTQ65392 RDM65392 RNI65392 RXE65392 SHA65392 SQW65392 TAS65392 TKO65392 TUK65392 UEG65392 UOC65392 UXY65392 VHU65392 VRQ65392 WBM65392 WLI65392 WVE65392 A130928 IS130928 SO130928 ACK130928 AMG130928 AWC130928 BFY130928 BPU130928 BZQ130928 CJM130928 CTI130928 DDE130928 DNA130928 DWW130928 EGS130928 EQO130928 FAK130928 FKG130928 FUC130928 GDY130928 GNU130928 GXQ130928 HHM130928 HRI130928 IBE130928 ILA130928 IUW130928 JES130928 JOO130928 JYK130928 KIG130928 KSC130928 LBY130928 LLU130928 LVQ130928 MFM130928 MPI130928 MZE130928 NJA130928 NSW130928 OCS130928 OMO130928 OWK130928 PGG130928 PQC130928 PZY130928 QJU130928 QTQ130928 RDM130928 RNI130928 RXE130928 SHA130928 SQW130928 TAS130928 TKO130928 TUK130928 UEG130928 UOC130928 UXY130928 VHU130928 VRQ130928 WBM130928 WLI130928 WVE130928 A196464 IS196464 SO196464 ACK196464 AMG196464 AWC196464 BFY196464 BPU196464 BZQ196464 CJM196464 CTI196464 DDE196464 DNA196464 DWW196464 EGS196464 EQO196464 FAK196464 FKG196464 FUC196464 GDY196464 GNU196464 GXQ196464 HHM196464 HRI196464 IBE196464 ILA196464 IUW196464 JES196464 JOO196464 JYK196464 KIG196464 KSC196464 LBY196464 LLU196464 LVQ196464 MFM196464 MPI196464 MZE196464 NJA196464 NSW196464 OCS196464 OMO196464 OWK196464 PGG196464 PQC196464 PZY196464 QJU196464 QTQ196464 RDM196464 RNI196464 RXE196464 SHA196464 SQW196464 TAS196464 TKO196464 TUK196464 UEG196464 UOC196464 UXY196464 VHU196464 VRQ196464 WBM196464 WLI196464 WVE196464 A262000 IS262000 SO262000 ACK262000 AMG262000 AWC262000 BFY262000 BPU262000 BZQ262000 CJM262000 CTI262000 DDE262000 DNA262000 DWW262000 EGS262000 EQO262000 FAK262000 FKG262000 FUC262000 GDY262000 GNU262000 GXQ262000 HHM262000 HRI262000 IBE262000 ILA262000 IUW262000 JES262000 JOO262000 JYK262000 KIG262000 KSC262000 LBY262000 LLU262000 LVQ262000 MFM262000 MPI262000 MZE262000 NJA262000 NSW262000 OCS262000 OMO262000 OWK262000 PGG262000 PQC262000 PZY262000 QJU262000 QTQ262000 RDM262000 RNI262000 RXE262000 SHA262000 SQW262000 TAS262000 TKO262000 TUK262000 UEG262000 UOC262000 UXY262000 VHU262000 VRQ262000 WBM262000 WLI262000 WVE262000 A327536 IS327536 SO327536 ACK327536 AMG327536 AWC327536 BFY327536 BPU327536 BZQ327536 CJM327536 CTI327536 DDE327536 DNA327536 DWW327536 EGS327536 EQO327536 FAK327536 FKG327536 FUC327536 GDY327536 GNU327536 GXQ327536 HHM327536 HRI327536 IBE327536 ILA327536 IUW327536 JES327536 JOO327536 JYK327536 KIG327536 KSC327536 LBY327536 LLU327536 LVQ327536 MFM327536 MPI327536 MZE327536 NJA327536 NSW327536 OCS327536 OMO327536 OWK327536 PGG327536 PQC327536 PZY327536 QJU327536 QTQ327536 RDM327536 RNI327536 RXE327536 SHA327536 SQW327536 TAS327536 TKO327536 TUK327536 UEG327536 UOC327536 UXY327536 VHU327536 VRQ327536 WBM327536 WLI327536 WVE327536 A393072 IS393072 SO393072 ACK393072 AMG393072 AWC393072 BFY393072 BPU393072 BZQ393072 CJM393072 CTI393072 DDE393072 DNA393072 DWW393072 EGS393072 EQO393072 FAK393072 FKG393072 FUC393072 GDY393072 GNU393072 GXQ393072 HHM393072 HRI393072 IBE393072 ILA393072 IUW393072 JES393072 JOO393072 JYK393072 KIG393072 KSC393072 LBY393072 LLU393072 LVQ393072 MFM393072 MPI393072 MZE393072 NJA393072 NSW393072 OCS393072 OMO393072 OWK393072 PGG393072 PQC393072 PZY393072 QJU393072 QTQ393072 RDM393072 RNI393072 RXE393072 SHA393072 SQW393072 TAS393072 TKO393072 TUK393072 UEG393072 UOC393072 UXY393072 VHU393072 VRQ393072 WBM393072 WLI393072 WVE393072 A458608 IS458608 SO458608 ACK458608 AMG458608 AWC458608 BFY458608 BPU458608 BZQ458608 CJM458608 CTI458608 DDE458608 DNA458608 DWW458608 EGS458608 EQO458608 FAK458608 FKG458608 FUC458608 GDY458608 GNU458608 GXQ458608 HHM458608 HRI458608 IBE458608 ILA458608 IUW458608 JES458608 JOO458608 JYK458608 KIG458608 KSC458608 LBY458608 LLU458608 LVQ458608 MFM458608 MPI458608 MZE458608 NJA458608 NSW458608 OCS458608 OMO458608 OWK458608 PGG458608 PQC458608 PZY458608 QJU458608 QTQ458608 RDM458608 RNI458608 RXE458608 SHA458608 SQW458608 TAS458608 TKO458608 TUK458608 UEG458608 UOC458608 UXY458608 VHU458608 VRQ458608 WBM458608 WLI458608 WVE458608 A524144 IS524144 SO524144 ACK524144 AMG524144 AWC524144 BFY524144 BPU524144 BZQ524144 CJM524144 CTI524144 DDE524144 DNA524144 DWW524144 EGS524144 EQO524144 FAK524144 FKG524144 FUC524144 GDY524144 GNU524144 GXQ524144 HHM524144 HRI524144 IBE524144 ILA524144 IUW524144 JES524144 JOO524144 JYK524144 KIG524144 KSC524144 LBY524144 LLU524144 LVQ524144 MFM524144 MPI524144 MZE524144 NJA524144 NSW524144 OCS524144 OMO524144 OWK524144 PGG524144 PQC524144 PZY524144 QJU524144 QTQ524144 RDM524144 RNI524144 RXE524144 SHA524144 SQW524144 TAS524144 TKO524144 TUK524144 UEG524144 UOC524144 UXY524144 VHU524144 VRQ524144 WBM524144 WLI524144 WVE524144 A589680 IS589680 SO589680 ACK589680 AMG589680 AWC589680 BFY589680 BPU589680 BZQ589680 CJM589680 CTI589680 DDE589680 DNA589680 DWW589680 EGS589680 EQO589680 FAK589680 FKG589680 FUC589680 GDY589680 GNU589680 GXQ589680 HHM589680 HRI589680 IBE589680 ILA589680 IUW589680 JES589680 JOO589680 JYK589680 KIG589680 KSC589680 LBY589680 LLU589680 LVQ589680 MFM589680 MPI589680 MZE589680 NJA589680 NSW589680 OCS589680 OMO589680 OWK589680 PGG589680 PQC589680 PZY589680 QJU589680 QTQ589680 RDM589680 RNI589680 RXE589680 SHA589680 SQW589680 TAS589680 TKO589680 TUK589680 UEG589680 UOC589680 UXY589680 VHU589680 VRQ589680 WBM589680 WLI589680 WVE589680 A655216 IS655216 SO655216 ACK655216 AMG655216 AWC655216 BFY655216 BPU655216 BZQ655216 CJM655216 CTI655216 DDE655216 DNA655216 DWW655216 EGS655216 EQO655216 FAK655216 FKG655216 FUC655216 GDY655216 GNU655216 GXQ655216 HHM655216 HRI655216 IBE655216 ILA655216 IUW655216 JES655216 JOO655216 JYK655216 KIG655216 KSC655216 LBY655216 LLU655216 LVQ655216 MFM655216 MPI655216 MZE655216 NJA655216 NSW655216 OCS655216 OMO655216 OWK655216 PGG655216 PQC655216 PZY655216 QJU655216 QTQ655216 RDM655216 RNI655216 RXE655216 SHA655216 SQW655216 TAS655216 TKO655216 TUK655216 UEG655216 UOC655216 UXY655216 VHU655216 VRQ655216 WBM655216 WLI655216 WVE655216 A720752 IS720752 SO720752 ACK720752 AMG720752 AWC720752 BFY720752 BPU720752 BZQ720752 CJM720752 CTI720752 DDE720752 DNA720752 DWW720752 EGS720752 EQO720752 FAK720752 FKG720752 FUC720752 GDY720752 GNU720752 GXQ720752 HHM720752 HRI720752 IBE720752 ILA720752 IUW720752 JES720752 JOO720752 JYK720752 KIG720752 KSC720752 LBY720752 LLU720752 LVQ720752 MFM720752 MPI720752 MZE720752 NJA720752 NSW720752 OCS720752 OMO720752 OWK720752 PGG720752 PQC720752 PZY720752 QJU720752 QTQ720752 RDM720752 RNI720752 RXE720752 SHA720752 SQW720752 TAS720752 TKO720752 TUK720752 UEG720752 UOC720752 UXY720752 VHU720752 VRQ720752 WBM720752 WLI720752 WVE720752 A786288 IS786288 SO786288 ACK786288 AMG786288 AWC786288 BFY786288 BPU786288 BZQ786288 CJM786288 CTI786288 DDE786288 DNA786288 DWW786288 EGS786288 EQO786288 FAK786288 FKG786288 FUC786288 GDY786288 GNU786288 GXQ786288 HHM786288 HRI786288 IBE786288 ILA786288 IUW786288 JES786288 JOO786288 JYK786288 KIG786288 KSC786288 LBY786288 LLU786288 LVQ786288 MFM786288 MPI786288 MZE786288 NJA786288 NSW786288 OCS786288 OMO786288 OWK786288 PGG786288 PQC786288 PZY786288 QJU786288 QTQ786288 RDM786288 RNI786288 RXE786288 SHA786288 SQW786288 TAS786288 TKO786288 TUK786288 UEG786288 UOC786288 UXY786288 VHU786288 VRQ786288 WBM786288 WLI786288 WVE786288 A851824 IS851824 SO851824 ACK851824 AMG851824 AWC851824 BFY851824 BPU851824 BZQ851824 CJM851824 CTI851824 DDE851824 DNA851824 DWW851824 EGS851824 EQO851824 FAK851824 FKG851824 FUC851824 GDY851824 GNU851824 GXQ851824 HHM851824 HRI851824 IBE851824 ILA851824 IUW851824 JES851824 JOO851824 JYK851824 KIG851824 KSC851824 LBY851824 LLU851824 LVQ851824 MFM851824 MPI851824 MZE851824 NJA851824 NSW851824 OCS851824 OMO851824 OWK851824 PGG851824 PQC851824 PZY851824 QJU851824 QTQ851824 RDM851824 RNI851824 RXE851824 SHA851824 SQW851824 TAS851824 TKO851824 TUK851824 UEG851824 UOC851824 UXY851824 VHU851824 VRQ851824 WBM851824 WLI851824 WVE851824 A917360 IS917360 SO917360 ACK917360 AMG917360 AWC917360 BFY917360 BPU917360 BZQ917360 CJM917360 CTI917360 DDE917360 DNA917360 DWW917360 EGS917360 EQO917360 FAK917360 FKG917360 FUC917360 GDY917360 GNU917360 GXQ917360 HHM917360 HRI917360 IBE917360 ILA917360 IUW917360 JES917360 JOO917360 JYK917360 KIG917360 KSC917360 LBY917360 LLU917360 LVQ917360 MFM917360 MPI917360 MZE917360 NJA917360 NSW917360 OCS917360 OMO917360 OWK917360 PGG917360 PQC917360 PZY917360 QJU917360 QTQ917360 RDM917360 RNI917360 RXE917360 SHA917360 SQW917360 TAS917360 TKO917360 TUK917360 UEG917360 UOC917360 UXY917360 VHU917360 VRQ917360 WBM917360 WLI917360 WVE917360 A982896 IS982896 SO982896 ACK982896 AMG982896 AWC982896 BFY982896 BPU982896 BZQ982896 CJM982896 CTI982896 DDE982896 DNA982896 DWW982896 EGS982896 EQO982896 FAK982896 FKG982896 FUC982896 GDY982896 GNU982896 GXQ982896 HHM982896 HRI982896 IBE982896 ILA982896 IUW982896 JES982896 JOO982896 JYK982896 KIG982896 KSC982896 LBY982896 LLU982896 LVQ982896 MFM982896 MPI982896 MZE982896 NJA982896 NSW982896 OCS982896 OMO982896 OWK982896 PGG982896 PQC982896 PZY982896 QJU982896 QTQ982896 RDM982896 RNI982896 RXE982896 SHA982896 SQW982896 TAS982896 TKO982896 TUK982896 UEG982896 UOC982896 UXY982896 VHU982896 VRQ982896 WBM982896 WLI982896 A24:A48 IS24:IS48 SO24:SO48 ACK24:ACK48 AMG24:AMG48 AWC24:AWC48 BFY24:BFY48 BPU24:BPU48 BZQ24:BZQ48 CJM24:CJM48 CTI24:CTI48 DDE24:DDE48 DNA24:DNA48 DWW24:DWW48 EGS24:EGS48 EQO24:EQO48 FAK24:FAK48 FKG24:FKG48 FUC24:FUC48 GDY24:GDY48 GNU24:GNU48 GXQ24:GXQ48 HHM24:HHM48 HRI24:HRI48 IBE24:IBE48 ILA24:ILA48 IUW24:IUW48 JES24:JES48 JOO24:JOO48 JYK24:JYK48 KIG24:KIG48 KSC24:KSC48 LBY24:LBY48 LLU24:LLU48 LVQ24:LVQ48 MFM24:MFM48 MPI24:MPI48 MZE24:MZE48 NJA24:NJA48 NSW24:NSW48 OCS24:OCS48 OMO24:OMO48 OWK24:OWK48 PGG24:PGG48 PQC24:PQC48 PZY24:PZY48 QJU24:QJU48 QTQ24:QTQ48 RDM24:RDM48 RNI24:RNI48 RXE24:RXE48 SHA24:SHA48 SQW24:SQW48 TAS24:TAS48 TKO24:TKO48 TUK24:TUK48 UEG24:UEG48 UOC24:UOC48 UXY24:UXY48 VHU24:VHU48 VRQ24:VRQ48 WBM24:WBM48 WLI24:WLI48 WVE24:WVE48">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tabSelected="1" zoomScale="80" zoomScaleNormal="80" workbookViewId="0">
      <selection activeCell="E15" sqref="E15"/>
    </sheetView>
  </sheetViews>
  <sheetFormatPr baseColWidth="10" defaultRowHeight="15.75" x14ac:dyDescent="0.25"/>
  <cols>
    <col min="1" max="1" width="24.85546875" style="123" customWidth="1"/>
    <col min="2" max="2" width="55.5703125" style="123" customWidth="1"/>
    <col min="3" max="3" width="41.28515625" style="123" customWidth="1"/>
    <col min="4" max="4" width="29.42578125" style="123" customWidth="1"/>
    <col min="5" max="5" width="29.140625" style="123" customWidth="1"/>
    <col min="6" max="16384" width="11.42578125" style="77"/>
  </cols>
  <sheetData>
    <row r="1" spans="1:5" x14ac:dyDescent="0.25">
      <c r="A1" s="253" t="s">
        <v>87</v>
      </c>
      <c r="B1" s="254"/>
      <c r="C1" s="254"/>
      <c r="D1" s="254"/>
      <c r="E1" s="99"/>
    </row>
    <row r="2" spans="1:5" ht="27.75" customHeight="1" x14ac:dyDescent="0.25">
      <c r="A2" s="100"/>
      <c r="B2" s="255" t="s">
        <v>73</v>
      </c>
      <c r="C2" s="255"/>
      <c r="D2" s="255"/>
      <c r="E2" s="101"/>
    </row>
    <row r="3" spans="1:5" ht="21" customHeight="1" x14ac:dyDescent="0.25">
      <c r="A3" s="102"/>
      <c r="B3" s="255" t="s">
        <v>141</v>
      </c>
      <c r="C3" s="255"/>
      <c r="D3" s="255"/>
      <c r="E3" s="103"/>
    </row>
    <row r="4" spans="1:5" thickBot="1" x14ac:dyDescent="0.3">
      <c r="A4" s="104"/>
      <c r="B4" s="105"/>
      <c r="C4" s="105"/>
      <c r="D4" s="105"/>
      <c r="E4" s="106"/>
    </row>
    <row r="5" spans="1:5" ht="26.25" customHeight="1" thickBot="1" x14ac:dyDescent="0.3">
      <c r="A5" s="104"/>
      <c r="B5" s="107" t="s">
        <v>74</v>
      </c>
      <c r="C5" s="256" t="s">
        <v>192</v>
      </c>
      <c r="D5" s="257"/>
      <c r="E5" s="106"/>
    </row>
    <row r="6" spans="1:5" ht="27.75" customHeight="1" thickBot="1" x14ac:dyDescent="0.3">
      <c r="A6" s="104"/>
      <c r="B6" s="129" t="s">
        <v>75</v>
      </c>
      <c r="C6" s="258" t="s">
        <v>193</v>
      </c>
      <c r="D6" s="259"/>
      <c r="E6" s="106"/>
    </row>
    <row r="7" spans="1:5" ht="29.25" customHeight="1" thickBot="1" x14ac:dyDescent="0.3">
      <c r="A7" s="104"/>
      <c r="B7" s="129" t="s">
        <v>142</v>
      </c>
      <c r="C7" s="262" t="s">
        <v>143</v>
      </c>
      <c r="D7" s="263"/>
      <c r="E7" s="106"/>
    </row>
    <row r="8" spans="1:5" ht="16.5" thickBot="1" x14ac:dyDescent="0.3">
      <c r="A8" s="104"/>
      <c r="B8" s="130">
        <v>18</v>
      </c>
      <c r="C8" s="260">
        <v>5200231090</v>
      </c>
      <c r="D8" s="261"/>
      <c r="E8" s="106"/>
    </row>
    <row r="9" spans="1:5" ht="23.25" customHeight="1" thickBot="1" x14ac:dyDescent="0.3">
      <c r="A9" s="104"/>
      <c r="B9" s="130">
        <v>21</v>
      </c>
      <c r="C9" s="260">
        <v>666161639</v>
      </c>
      <c r="D9" s="261"/>
      <c r="E9" s="106"/>
    </row>
    <row r="10" spans="1:5" ht="26.25" customHeight="1" thickBot="1" x14ac:dyDescent="0.3">
      <c r="A10" s="104"/>
      <c r="B10" s="130">
        <v>25</v>
      </c>
      <c r="C10" s="260">
        <v>417656200</v>
      </c>
      <c r="D10" s="261"/>
      <c r="E10" s="106"/>
    </row>
    <row r="11" spans="1:5" ht="21.75" customHeight="1" thickBot="1" x14ac:dyDescent="0.3">
      <c r="A11" s="104"/>
      <c r="B11" s="130" t="s">
        <v>144</v>
      </c>
      <c r="C11" s="260"/>
      <c r="D11" s="261"/>
      <c r="E11" s="106"/>
    </row>
    <row r="12" spans="1:5" ht="32.25" thickBot="1" x14ac:dyDescent="0.3">
      <c r="A12" s="104"/>
      <c r="B12" s="131" t="s">
        <v>145</v>
      </c>
      <c r="C12" s="260">
        <f>SUM(C8:D11)</f>
        <v>6284048929</v>
      </c>
      <c r="D12" s="261"/>
      <c r="E12" s="106"/>
    </row>
    <row r="13" spans="1:5" ht="48" thickBot="1" x14ac:dyDescent="0.3">
      <c r="A13" s="104"/>
      <c r="B13" s="131" t="s">
        <v>146</v>
      </c>
      <c r="C13" s="260">
        <f>+C12/616000</f>
        <v>10201.378131493506</v>
      </c>
      <c r="D13" s="261"/>
      <c r="E13" s="106"/>
    </row>
    <row r="14" spans="1:5" ht="24.75" customHeight="1" x14ac:dyDescent="0.25">
      <c r="A14" s="104"/>
      <c r="B14" s="105"/>
      <c r="C14" s="108"/>
      <c r="D14" s="109"/>
      <c r="E14" s="106"/>
    </row>
    <row r="15" spans="1:5" ht="28.5" customHeight="1" thickBot="1" x14ac:dyDescent="0.3">
      <c r="A15" s="104"/>
      <c r="B15" s="105" t="s">
        <v>147</v>
      </c>
      <c r="C15" s="108"/>
      <c r="D15" s="109"/>
      <c r="E15" s="106"/>
    </row>
    <row r="16" spans="1:5" ht="27" customHeight="1" x14ac:dyDescent="0.25">
      <c r="A16" s="104"/>
      <c r="B16" s="110" t="s">
        <v>76</v>
      </c>
      <c r="C16" s="111">
        <v>127264000</v>
      </c>
      <c r="D16" s="112"/>
      <c r="E16" s="106"/>
    </row>
    <row r="17" spans="1:6" ht="28.5" customHeight="1" x14ac:dyDescent="0.25">
      <c r="A17" s="104"/>
      <c r="B17" s="104" t="s">
        <v>77</v>
      </c>
      <c r="C17" s="113">
        <v>176924000</v>
      </c>
      <c r="D17" s="106"/>
      <c r="E17" s="106"/>
    </row>
    <row r="18" spans="1:6" ht="15" x14ac:dyDescent="0.25">
      <c r="A18" s="104"/>
      <c r="B18" s="104" t="s">
        <v>78</v>
      </c>
      <c r="C18" s="113">
        <v>74156520</v>
      </c>
      <c r="D18" s="106"/>
      <c r="E18" s="106"/>
    </row>
    <row r="19" spans="1:6" ht="27" customHeight="1" thickBot="1" x14ac:dyDescent="0.3">
      <c r="A19" s="104"/>
      <c r="B19" s="114" t="s">
        <v>79</v>
      </c>
      <c r="C19" s="115">
        <v>107406520</v>
      </c>
      <c r="D19" s="116"/>
      <c r="E19" s="106"/>
    </row>
    <row r="20" spans="1:6" ht="27" customHeight="1" thickBot="1" x14ac:dyDescent="0.3">
      <c r="A20" s="104"/>
      <c r="B20" s="244" t="s">
        <v>80</v>
      </c>
      <c r="C20" s="245"/>
      <c r="D20" s="246"/>
      <c r="E20" s="106"/>
    </row>
    <row r="21" spans="1:6" ht="16.5" thickBot="1" x14ac:dyDescent="0.3">
      <c r="A21" s="104"/>
      <c r="B21" s="244" t="s">
        <v>81</v>
      </c>
      <c r="C21" s="245"/>
      <c r="D21" s="246"/>
      <c r="E21" s="106"/>
    </row>
    <row r="22" spans="1:6" x14ac:dyDescent="0.25">
      <c r="A22" s="104"/>
      <c r="B22" s="117" t="s">
        <v>148</v>
      </c>
      <c r="C22" s="149">
        <f>+C16/C18</f>
        <v>1.7161538864013575</v>
      </c>
      <c r="D22" s="109" t="s">
        <v>194</v>
      </c>
      <c r="E22" s="106"/>
    </row>
    <row r="23" spans="1:6" ht="16.5" thickBot="1" x14ac:dyDescent="0.3">
      <c r="A23" s="104"/>
      <c r="B23" s="144" t="s">
        <v>82</v>
      </c>
      <c r="C23" s="150">
        <f>+C19/C17</f>
        <v>0.60707716307567094</v>
      </c>
      <c r="D23" s="118" t="s">
        <v>194</v>
      </c>
      <c r="E23" s="106"/>
    </row>
    <row r="24" spans="1:6" ht="16.5" thickBot="1" x14ac:dyDescent="0.3">
      <c r="A24" s="104"/>
      <c r="B24" s="119"/>
      <c r="C24" s="120"/>
      <c r="D24" s="105"/>
      <c r="E24" s="121"/>
    </row>
    <row r="25" spans="1:6" x14ac:dyDescent="0.25">
      <c r="A25" s="247"/>
      <c r="B25" s="248" t="s">
        <v>83</v>
      </c>
      <c r="C25" s="250" t="s">
        <v>195</v>
      </c>
      <c r="D25" s="251"/>
      <c r="E25" s="252"/>
      <c r="F25" s="241"/>
    </row>
    <row r="26" spans="1:6" ht="16.5" thickBot="1" x14ac:dyDescent="0.3">
      <c r="A26" s="247"/>
      <c r="B26" s="249"/>
      <c r="C26" s="242" t="s">
        <v>84</v>
      </c>
      <c r="D26" s="243"/>
      <c r="E26" s="252"/>
      <c r="F26" s="241"/>
    </row>
    <row r="27" spans="1:6" thickBot="1" x14ac:dyDescent="0.3">
      <c r="A27" s="114"/>
      <c r="B27" s="122"/>
      <c r="C27" s="122"/>
      <c r="D27" s="122"/>
      <c r="E27" s="116"/>
      <c r="F27" s="98"/>
    </row>
    <row r="28" spans="1:6" x14ac:dyDescent="0.25">
      <c r="B28" s="124" t="s">
        <v>149</v>
      </c>
    </row>
  </sheetData>
  <sheetProtection algorithmName="SHA-512" hashValue="qlBJtKYhtzmf+vEttaoF7Nn9NKsm9IIESVzhhZrQ7zHRSEo5jJv9vGGqAjnRUuQ648Yth+RKxKneufH2cmk7+A==" saltValue="W1KVUp9xiFXY9XfskB5RZw==" spinCount="100000" sheet="1" objects="1" scenarios="1"/>
  <mergeCells count="20">
    <mergeCell ref="C13:D13"/>
    <mergeCell ref="B20:D20"/>
    <mergeCell ref="C8:D8"/>
    <mergeCell ref="C7:D7"/>
    <mergeCell ref="C9:D9"/>
    <mergeCell ref="C10:D10"/>
    <mergeCell ref="C11:D11"/>
    <mergeCell ref="C12:D12"/>
    <mergeCell ref="A1:D1"/>
    <mergeCell ref="B2:D2"/>
    <mergeCell ref="B3:D3"/>
    <mergeCell ref="C5:D5"/>
    <mergeCell ref="C6:D6"/>
    <mergeCell ref="F25:F26"/>
    <mergeCell ref="C26:D26"/>
    <mergeCell ref="B21:D21"/>
    <mergeCell ref="A25:A26"/>
    <mergeCell ref="B25:B26"/>
    <mergeCell ref="C25:D25"/>
    <mergeCell ref="E25:E26"/>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Fabian Andres Ladino Largo</cp:lastModifiedBy>
  <cp:lastPrinted>2014-11-29T15:06:18Z</cp:lastPrinted>
  <dcterms:created xsi:type="dcterms:W3CDTF">2014-10-22T15:49:24Z</dcterms:created>
  <dcterms:modified xsi:type="dcterms:W3CDTF">2014-12-10T21:58:33Z</dcterms:modified>
</cp:coreProperties>
</file>